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3" sheetId="3" r:id="rId2"/>
  </sheets>
  <definedNames>
    <definedName name="_xlnm._FilterDatabase" localSheetId="0" hidden="1">Sheet1!$A$1:$Q$130</definedName>
    <definedName name="_xlnm.Print_Titles" localSheetId="0">Sheet1!$2:$5</definedName>
  </definedNames>
  <calcPr calcId="144525"/>
</workbook>
</file>

<file path=xl/sharedStrings.xml><?xml version="1.0" encoding="utf-8"?>
<sst xmlns="http://schemas.openxmlformats.org/spreadsheetml/2006/main" count="1169" uniqueCount="431">
  <si>
    <t>附件：</t>
  </si>
  <si>
    <t>方山县2023年统筹整合财政涉农资金使用计划表</t>
  </si>
  <si>
    <t>单位：万元</t>
  </si>
  <si>
    <t>序号</t>
  </si>
  <si>
    <t>项目名称</t>
  </si>
  <si>
    <t>项目建设地点</t>
  </si>
  <si>
    <t>主要建设项目与规模</t>
  </si>
  <si>
    <t>资金筹集规模</t>
  </si>
  <si>
    <t>资金来源</t>
  </si>
  <si>
    <t>项目建设性质</t>
  </si>
  <si>
    <t>建设期限</t>
  </si>
  <si>
    <t>计划进度</t>
  </si>
  <si>
    <t>项目预期效益</t>
  </si>
  <si>
    <t xml:space="preserve">项目责任单位 </t>
  </si>
  <si>
    <t>项目责任人</t>
  </si>
  <si>
    <t>备注</t>
  </si>
  <si>
    <t>小计</t>
  </si>
  <si>
    <t>统筹整合资金</t>
  </si>
  <si>
    <t>其他</t>
  </si>
  <si>
    <t>开工时间</t>
  </si>
  <si>
    <t>完工时间</t>
  </si>
  <si>
    <t>总计</t>
  </si>
  <si>
    <t>一</t>
  </si>
  <si>
    <t>五个一批项目</t>
  </si>
  <si>
    <t>(一)</t>
  </si>
  <si>
    <t>产业扶贫项目</t>
  </si>
  <si>
    <t>金融扶贫项目</t>
  </si>
  <si>
    <t xml:space="preserve">   </t>
  </si>
  <si>
    <t>小额贷款贴息</t>
  </si>
  <si>
    <t>全县</t>
  </si>
  <si>
    <t>计划安排300万元，用于2022年第四季度小额贷款贴息和2023年度小额贷款贴息</t>
  </si>
  <si>
    <t>中央</t>
  </si>
  <si>
    <t>新建</t>
  </si>
  <si>
    <t>晋财农（2021）131号</t>
  </si>
  <si>
    <t>12.31</t>
  </si>
  <si>
    <t>预计可为获得贷款的大约2300户建档立卡脱贫户给予贷款贴息，减轻脱贫户的还款负担。</t>
  </si>
  <si>
    <t>乡村振兴局</t>
  </si>
  <si>
    <t>崔志刚</t>
  </si>
  <si>
    <t>产业发展扶贫项目</t>
  </si>
  <si>
    <t>省级数字乡村示范村项目</t>
  </si>
  <si>
    <t>积翠镇胡堡村</t>
  </si>
  <si>
    <t>1.胡堡村数字乡村建设示范村项目；2.胡堡村数字乡村建设示范村项目配套项目等</t>
  </si>
  <si>
    <t>续建</t>
  </si>
  <si>
    <t>3.1</t>
  </si>
  <si>
    <t>10.25</t>
  </si>
  <si>
    <t>提升乡村治理数字化水平，提高群众的幸福感、获得感。</t>
  </si>
  <si>
    <t>省级乡村旅游示范项目</t>
  </si>
  <si>
    <t>峪口镇张家塔村</t>
  </si>
  <si>
    <t>张家塔旅游区电力设施、研学期地改造、演艺中心等配套设施建设。</t>
  </si>
  <si>
    <t>5.30</t>
  </si>
  <si>
    <t>10.20</t>
  </si>
  <si>
    <t>通过发展旅游业，创造更多岗位，增加就业机会，留住乡村劳动力，丰富村民文化生活，提高村民生活质量。</t>
  </si>
  <si>
    <t>省级乡村振兴示范项目</t>
  </si>
  <si>
    <t>北武当镇来堡村</t>
  </si>
  <si>
    <t>1.温室采摘休闲体验区建设；2.实施服务中心活动区建设；3.村游商贸互动区建设等</t>
  </si>
  <si>
    <t>通过发展旅游业，创造更多岗位，增加就业机会，留住乡村劳动力；丰富村民文化生活，提高村民生活质量。</t>
  </si>
  <si>
    <t>市级乡村振兴示范项目</t>
  </si>
  <si>
    <t>积翠镇大西沟村</t>
  </si>
  <si>
    <t>市级示范村建设续建项目</t>
  </si>
  <si>
    <t>改善村容村貌，增加村集体和脱贫户收入，提高群众的幸福感、获得感。</t>
  </si>
  <si>
    <t>积翠镇水沟湾村</t>
  </si>
  <si>
    <t>马坊镇开府村</t>
  </si>
  <si>
    <t>马坊镇西沟村</t>
  </si>
  <si>
    <t>改善村容村貌，增加脱贫户收入，提高群众的幸福感、获得感。</t>
  </si>
  <si>
    <t>峪口镇花家坡村</t>
  </si>
  <si>
    <t>肉牛产业链高质量发展项目</t>
  </si>
  <si>
    <t>用于采购冻精，完成年配种母牛1万头；开展饲草新品种试验种植500亩，每亩补助200元。</t>
  </si>
  <si>
    <t>4.20</t>
  </si>
  <si>
    <t>7.10</t>
  </si>
  <si>
    <t>扶持肉牛产业发展，解决部分脱贫户就业，增加脱贫户收益。</t>
  </si>
  <si>
    <t>肉牛产业发展中心</t>
  </si>
  <si>
    <t>王熙照</t>
  </si>
  <si>
    <t>肉牛提质增效示范场建设项目</t>
  </si>
  <si>
    <t>对新建养牛场和新增养牛规模且建立联农带农机制的合作社予以补助</t>
  </si>
  <si>
    <t>9.30</t>
  </si>
  <si>
    <t>肉牛产业项目</t>
  </si>
  <si>
    <t>积翠镇赤红村</t>
  </si>
  <si>
    <t>省</t>
  </si>
  <si>
    <t>生猪产业发展项目</t>
  </si>
  <si>
    <t>对新建养猪场和新增养猪规模且建立联农带农机制的合作社予以补助</t>
  </si>
  <si>
    <t>扶持生猪产业发展，解决部分脱贫户就业，增加脱贫户收益。</t>
  </si>
  <si>
    <t>2023年核桃干果经济林提质增效项目</t>
  </si>
  <si>
    <t>圪洞镇、峪口镇、北武当镇、大武镇4镇共37个村</t>
  </si>
  <si>
    <t>对3个镇的2.0万亩核桃林进行修剪、高接换优等综合管理促进提质增效</t>
  </si>
  <si>
    <t>通过项目的实施，增加项目区栽植核桃脱贫户经济收入，也能增加社会就业岗位，缓解就业压力。</t>
  </si>
  <si>
    <t>林业局</t>
  </si>
  <si>
    <t>薛卫华</t>
  </si>
  <si>
    <t>2022年核桃干果经济林提质增效项目</t>
  </si>
  <si>
    <t>峪口镇韩家山、郝家墕、周家山、曹家山、呼家湾、土福则、宗家山</t>
  </si>
  <si>
    <t>核桃树嫁接、施肥、涂白等</t>
  </si>
  <si>
    <t>2022年文旅特色产业园提标增绿项目</t>
  </si>
  <si>
    <t>峪口镇峪口、安上、北武当镇韩庄</t>
  </si>
  <si>
    <t>栽植油松、桃树、杏树</t>
  </si>
  <si>
    <t>进一步优化环境，改善整个园区景观及生态。</t>
  </si>
  <si>
    <t>2022年文旅特色产业园道路绿化项目</t>
  </si>
  <si>
    <t>北武当镇韩庄村</t>
  </si>
  <si>
    <t>栽植山楂、海棠、金叶榆、云杉，欧石竹、红运萱草、鸢尾（包括砌筑砖墙、倾倒沙砾杂土、回填黄土等绿化配套工程）</t>
  </si>
  <si>
    <t>通过项目实施，可提高旅游观光品味，完善旅游功能，使旅游景观更加优美；促进当地旅游经济的发展，增加带动劳动就业的机会，有效改善生态环境。</t>
  </si>
  <si>
    <t>种子资源库项目</t>
  </si>
  <si>
    <t>圪洞镇庄上村</t>
  </si>
  <si>
    <t>种植杜梨、核桃楸24公顷、建设标本室20平方米、档案室20平方米、办公室20平方米、冷库40平方米、生产用房40平方米、碑牌3座等</t>
  </si>
  <si>
    <t>富山西造林树种，可收集、选育利用和推广示范研究，促进林木物种资源的合理开发和利用。</t>
  </si>
  <si>
    <t>三个一批道路景观提升工程</t>
  </si>
  <si>
    <t>积翠镇南虎滩村至大武镇杨家会村、方山县峪松线、北武当旅游北线路段两侧</t>
  </si>
  <si>
    <t>栽植油松、金叶榆、白蜡、白皮松、种植花草等</t>
  </si>
  <si>
    <t>县</t>
  </si>
  <si>
    <t>进一步改善道路两边的生态环境，提升绿化水平，优化常住人口及游客的环境，带动了当地劳动力就业，带动周边脱贫农民参与务工获得劳务收入及经后的林果产品收益</t>
  </si>
  <si>
    <t>有机旱作谷子种植项目</t>
  </si>
  <si>
    <t>建设有机旱作谷子基地6000亩</t>
  </si>
  <si>
    <t>促进项目实施农户增收。</t>
  </si>
  <si>
    <t>农业农村局</t>
  </si>
  <si>
    <t>宋小平</t>
  </si>
  <si>
    <t>农旅特色产业园项目</t>
  </si>
  <si>
    <t>建设停车场、游客中心集装箱并进行内饰装潢，登山步道、入口广场、入口大门、星星景观桥、观景塔、童梦奇缘、帐篷营地营位、观光道及小火车、索道、标识系统等并修建餐厅休憩区、特色休憩点、祖母菜园建筑装饰、雕塑及活动器材、分类指示牌以及景区植物装饰、观景平台种植薰衣草和万寿菊、辣椒种植等。</t>
  </si>
  <si>
    <t>10.10</t>
  </si>
  <si>
    <t>项目的实施促进旅游产业发展，拓宽农民增收途径，促进三产融合。</t>
  </si>
  <si>
    <t>来堡村乡村振兴示范村建设续建项目</t>
  </si>
  <si>
    <t xml:space="preserve"> 宋小平</t>
  </si>
  <si>
    <t>产业园中药材项目</t>
  </si>
  <si>
    <t>北武当镇韩庄</t>
  </si>
  <si>
    <t>观景平台种植薰衣草、瞿麦、万寿菊等</t>
  </si>
  <si>
    <t>8.10</t>
  </si>
  <si>
    <t>增加脱贫户就业机会，提高脱贫户收入。</t>
  </si>
  <si>
    <t>2021年新民村高标准农田建设项目</t>
  </si>
  <si>
    <t>北武当镇新民村</t>
  </si>
  <si>
    <t>平整土地客土覆盖111亩，土壤改良增施精制有机肥343亩、深耕翻343亩</t>
  </si>
  <si>
    <t>项目完成项目区农民可新增人均年纯收入379元。</t>
  </si>
  <si>
    <t>2022年高标准农田建设项目</t>
  </si>
  <si>
    <t>马坊镇赤坚岭等8个村、圪洞镇高家庄村</t>
  </si>
  <si>
    <t>平整土地、土壤改良、灌溉与排水及田间路建设</t>
  </si>
  <si>
    <t>项目完成后，可增加项目区农民收入。</t>
  </si>
  <si>
    <t>后则沟村红山楂经济林项目</t>
  </si>
  <si>
    <t>积翠镇后则沟村</t>
  </si>
  <si>
    <t>后则沟村红山楂经济林800亩</t>
  </si>
  <si>
    <t>积翠镇</t>
  </si>
  <si>
    <t>张庆斌</t>
  </si>
  <si>
    <t>新民村人蓄分离养殖场项目</t>
  </si>
  <si>
    <t>人蓄分离养殖场2010头牛的牛舍</t>
  </si>
  <si>
    <t>北武当镇</t>
  </si>
  <si>
    <t>白  玉</t>
  </si>
  <si>
    <t>杨家塔村扶贫车间建设项目</t>
  </si>
  <si>
    <t>大武镇杨家塔村</t>
  </si>
  <si>
    <t>新建扶贫车间并购置设备，加工小杂粮、土豆制品。</t>
  </si>
  <si>
    <t>大武镇</t>
  </si>
  <si>
    <t>崔军军</t>
  </si>
  <si>
    <t>潘家坂村修建大棚项目</t>
  </si>
  <si>
    <t>圪洞镇潘家坂村</t>
  </si>
  <si>
    <t>15亩地建11个大棚</t>
  </si>
  <si>
    <t>圪洞镇</t>
  </si>
  <si>
    <t>王志明</t>
  </si>
  <si>
    <t>方山县荣胜农林牧专业合作社生猪养殖建设项目</t>
  </si>
  <si>
    <t>圪洞镇高家庄务云塔自然村</t>
  </si>
  <si>
    <r>
      <rPr>
        <sz val="9"/>
        <rFont val="宋体"/>
        <charset val="134"/>
      </rPr>
      <t>生猪房700</t>
    </r>
    <r>
      <rPr>
        <sz val="9"/>
        <rFont val="SimSun"/>
        <charset val="134"/>
      </rPr>
      <t>㎡</t>
    </r>
    <r>
      <rPr>
        <sz val="9"/>
        <rFont val="宋体"/>
        <charset val="134"/>
      </rPr>
      <t>、190米深井、30吨水塔1座</t>
    </r>
  </si>
  <si>
    <t>6.30</t>
  </si>
  <si>
    <t>改善养猪场生产条件，改善村容村貌，增加村集体收入，带动脱贫户增加务工收入。</t>
  </si>
  <si>
    <t>现代农业发展服务中心</t>
  </si>
  <si>
    <t>赵荣勤</t>
  </si>
  <si>
    <t>张家塔村旅游建设项目</t>
  </si>
  <si>
    <t>峪口镇</t>
  </si>
  <si>
    <t>刘建平</t>
  </si>
  <si>
    <t>磨地湾村莜面加工厂扩建</t>
  </si>
  <si>
    <t>马坊镇磨地湾村</t>
  </si>
  <si>
    <t>扩建厂房，添加生产机械设备</t>
  </si>
  <si>
    <t>马坊镇</t>
  </si>
  <si>
    <t>李  贝</t>
  </si>
  <si>
    <t>麻峪村季节差蔬菜冷库</t>
  </si>
  <si>
    <t>马坊镇麻峪村</t>
  </si>
  <si>
    <t>麻峪村季节差蔬菜冷库建设</t>
  </si>
  <si>
    <t>树林则村养猪场化粪池</t>
  </si>
  <si>
    <t>马坊镇树林则村</t>
  </si>
  <si>
    <t>化粪池600立方</t>
  </si>
  <si>
    <t>红崖湾村蔬菜产业园区项目</t>
  </si>
  <si>
    <t>马坊镇红崖湾村</t>
  </si>
  <si>
    <t>季节差蔬菜收购市场</t>
  </si>
  <si>
    <t>代居村猪场道路建设</t>
  </si>
  <si>
    <t>积翠镇南虎滩村代居自然村</t>
  </si>
  <si>
    <t>猪场道路硬化600米</t>
  </si>
  <si>
    <t>改善养猪场生产条件，改善村容村貌。</t>
  </si>
  <si>
    <t>于成龙故居灾后维修</t>
  </si>
  <si>
    <t>6.10</t>
  </si>
  <si>
    <t>胡堡村数字乡村示范村建设续建项目</t>
  </si>
  <si>
    <t>旅游产业项目</t>
  </si>
  <si>
    <t>生态文化旅游示范区</t>
  </si>
  <si>
    <t>高文祥</t>
  </si>
  <si>
    <t>光伏扶贫项目</t>
  </si>
  <si>
    <t>刘家庄18兆瓦光伏电站项目</t>
  </si>
  <si>
    <t>刘家庄村</t>
  </si>
  <si>
    <t>电站建设补助</t>
  </si>
  <si>
    <t>光伏发电纯收益分配给贫困村，通过公益性事业、公益性岗位和奖励补助，使贫困户受益。</t>
  </si>
  <si>
    <t>袁家甲13.53兆瓦光伏电站项目</t>
  </si>
  <si>
    <t>袁家甲村</t>
  </si>
  <si>
    <t>（二）</t>
  </si>
  <si>
    <t>教育扶贫项目</t>
  </si>
  <si>
    <t>雨露计划</t>
  </si>
  <si>
    <t>全县“建档立卡”贫困户家庭中，在校就读的中职生、高职生在校期间，每生每年给予3000元的生活困难补助 ，预计1550人</t>
  </si>
  <si>
    <t>7.30</t>
  </si>
  <si>
    <t>可解决1550名脱贫家庭中职生、高职生上学期间生活困难</t>
  </si>
  <si>
    <t>（三）</t>
  </si>
  <si>
    <t>生态扶贫项目</t>
  </si>
  <si>
    <t>林业工程绿化项目</t>
  </si>
  <si>
    <t>改善生态环境、增加脱贫户收入，优化投资环境，提高人民群众幸福生活指数。</t>
  </si>
  <si>
    <t>土福则村进村路两侧绿化</t>
  </si>
  <si>
    <t>峪口镇土福则村</t>
  </si>
  <si>
    <t>改善生态环境，提高人民群众幸福生活指数。</t>
  </si>
  <si>
    <t>前东旺坪红花沟绿化工程</t>
  </si>
  <si>
    <t>圪洞镇前东旺坪村</t>
  </si>
  <si>
    <t>5.20</t>
  </si>
  <si>
    <t>改善生态环境、增加脱贫户收入，提高人民群众幸福生活指数。</t>
  </si>
  <si>
    <t>三北退化林分修复项目</t>
  </si>
  <si>
    <t>三北退化林分修复项目尾款</t>
  </si>
  <si>
    <t>（四）</t>
  </si>
  <si>
    <t>社会保障兜底扶贫项目</t>
  </si>
  <si>
    <t>教育扶贫项目（大学生资助）</t>
  </si>
  <si>
    <t>全县建档立卡已脱贫家庭及监测帮扶对象家庭子女参加2023年普通高考并被全国高校本科第一批、第二批A类和B类专业录取的大学新生180人，每生给予一次性补助5000元</t>
  </si>
  <si>
    <t>7.6</t>
  </si>
  <si>
    <t>10.1</t>
  </si>
  <si>
    <t>资助180名脱贫大学生，每生给予一次性补助5000元</t>
  </si>
  <si>
    <t>防返贫监测信息管理经费</t>
  </si>
  <si>
    <t>县乡村振兴局和各镇</t>
  </si>
  <si>
    <t>主要用于项目库建设、项目管理、扶贫资产管理、光伏收益分配管理、脱贫动态管理等信息数据的采集、录入、更新，购置防返贫监测信息系统设施、设备、耗材，印刷资料、考察培训、购买社会服务等有关的经费支出。</t>
  </si>
  <si>
    <t>1.1</t>
  </si>
  <si>
    <t>11.30</t>
  </si>
  <si>
    <t>为防返贫监测工作正常开展给予保障</t>
  </si>
  <si>
    <t>意外伤害险和防返贫险</t>
  </si>
  <si>
    <t>为全县建档立卡脱贫人口交纳意外伤害险每人30元（意外身故保险10元、意外伤残保险10元、疾病身故保险10元）、防返贫险每人8元</t>
  </si>
  <si>
    <t>对全县建档立卡脱贫人口在遭受意外伤害后给予保险理赔。对脱贫人员因疾病、自然灾害、意外事故、升学等各种原因年收入未达到稳定脱贫标准的进行差额补偿，差多少补多少。</t>
  </si>
  <si>
    <t>（五）</t>
  </si>
  <si>
    <t>易地扶贫搬迁项目</t>
  </si>
  <si>
    <t>圪洞二期移民安置点公园水毁修复建设</t>
  </si>
  <si>
    <t>圪洞镇津良庄村</t>
  </si>
  <si>
    <t>移民小区公园水毁修复建设</t>
  </si>
  <si>
    <t>4.1</t>
  </si>
  <si>
    <t>改变小区容貌，改善生产生活条件</t>
  </si>
  <si>
    <t>住建局</t>
  </si>
  <si>
    <t>李  军</t>
  </si>
  <si>
    <t>洞镇二期盛祥安居苑项目</t>
  </si>
  <si>
    <t>洞镇二期盛祥安居苑建设项目</t>
  </si>
  <si>
    <t>4.15</t>
  </si>
  <si>
    <t>洞镇一期安居苑建设项目</t>
  </si>
  <si>
    <t>圪洞镇建军庄村</t>
  </si>
  <si>
    <t>易地移民搬迁兴盛苑小区更换电网线路</t>
  </si>
  <si>
    <t>峪口镇峪口村</t>
  </si>
  <si>
    <t>峪口一期兴盛苑小区更换电网线路</t>
  </si>
  <si>
    <t>改善居民居住条件和生产生活条件</t>
  </si>
  <si>
    <t>易地移民搬迁峪安苑小区更换电网线路</t>
  </si>
  <si>
    <t>峪口一期峪安苑小区更换电网线路</t>
  </si>
  <si>
    <t>新房移民安置点排洪渠项目</t>
  </si>
  <si>
    <t>大武镇新房村</t>
  </si>
  <si>
    <t>新房、新洞上移民安置点车棚、充电桩等项目</t>
  </si>
  <si>
    <t>大武镇新房村、新洞上村</t>
  </si>
  <si>
    <t>二</t>
  </si>
  <si>
    <t>基础设施建设项目</t>
  </si>
  <si>
    <t>马坊村河道水毁疏浚工程</t>
  </si>
  <si>
    <t>马坊镇马坊村</t>
  </si>
  <si>
    <t>马坊村三桥上游至209国道疏浚200m，新建浆砌石堤防1000m。</t>
  </si>
  <si>
    <t>保护耕地80亩，桥梁2座，保证下游村庄及村民生命安全。</t>
  </si>
  <si>
    <t>水利局</t>
  </si>
  <si>
    <t>高保平</t>
  </si>
  <si>
    <t>峪口镇土福则村河坝、排洪渠建设项目</t>
  </si>
  <si>
    <t>新建浆砌石堤防416m，新建排洪渠313m，箱涵1座。</t>
  </si>
  <si>
    <t>11.15</t>
  </si>
  <si>
    <t>保护耕地40亩，三川河防洪标准达到20年一遇，支流达到10年一遇，保证下游村庄及村民生命安全。</t>
  </si>
  <si>
    <t>南阳沟水库除险加固</t>
  </si>
  <si>
    <t>积翠镇冯家庄村</t>
  </si>
  <si>
    <t>南阳沟下游坝砼方格网、大坝下游排水棱体排水沟三角量水堰、水雨情测报系统、溢洪道观测设施、大坝部分测压管维修。</t>
  </si>
  <si>
    <t>7.25</t>
  </si>
  <si>
    <t>8.25</t>
  </si>
  <si>
    <t>保护8000亩农田免遭洪水冲毁，保证下游村庄及村民生命安全。</t>
  </si>
  <si>
    <t>2021年农村饮水巩固提升工程尾款</t>
  </si>
  <si>
    <t>北武当镇新民村（新民、阳湾）、圪洞镇石站头村（袁家甲）、积翠镇郝家庄（庄上）</t>
  </si>
  <si>
    <t>新建100T蓄水池、铺设PE63管道80米、新建机井90米、管理房1间、上水管PE63管150米、水泵1台及配套电器设备、新建大口井2座、维修大口井1座、铺设φ160PE输水主管3000米、φ125PE输水管3000米、φ63PE输水管2000米、管道控制阀井6座。</t>
  </si>
  <si>
    <t>解决11520人的饮水安全问题。</t>
  </si>
  <si>
    <t>2022年急需实施的农村饮水工程</t>
  </si>
  <si>
    <t>马坊镇代坡村、小坌洼村，大武镇水沟村、孙家山村</t>
  </si>
  <si>
    <t xml:space="preserve">大武镇水沟村饮水安全新建提水管道工程，新铺设压力主管 3.9km，预算投资 86 万元; 大武镇孙家山村饮水安全管网改造工程，新铺设输水管道1.65km;马坊镇小坌洼村饮水安全新建水源井工程，新建大口井1眼及输水管道 0.1km，；马坊镇代坡村饮水安全水源井及输水主管改造工程。 </t>
  </si>
  <si>
    <t>解决5660人的饮水安全问题。</t>
  </si>
  <si>
    <t>2022年应急抢险工程</t>
  </si>
  <si>
    <t>积翠镇赵庄、麻地会、郝家庄、冯家庄、后则沟，圪洞镇潘家坂、糜家塔， 峪口横泉，北武当镇韩庄、河庄、下昔，大武镇杨家塔</t>
  </si>
  <si>
    <t>积翠镇赵庄、麻地会、郝家庄、冯家庄、后则沟河槽疏浚7080米，砼堤防419米；积翠集中供水工程更换管道1248米、下昔集中供水工程更换管道4424米；圪洞糜家塔沟卜沟骨干坝水泵抽排水，开挖排水通道；大武杨家塔骨干坝开挖非常溢洪道。</t>
  </si>
  <si>
    <t>8.12</t>
  </si>
  <si>
    <t>9.15</t>
  </si>
  <si>
    <t>保护农田800亩、桥梁4座，解决11532人的饮水安全问题。</t>
  </si>
  <si>
    <t>2022年修剪峪松线、机场大道两侧树木工程</t>
  </si>
  <si>
    <t>209国道、峪松线、机场大道两侧</t>
  </si>
  <si>
    <t>修剪乔木类57459株，灌木类17218丛，绿篱类20711.1平方米，清理杂草10919.2平方米，清理死树死桩133株，割紫穗槐613平方米。</t>
  </si>
  <si>
    <t>赤坚岭村美丽乡村续建项目</t>
  </si>
  <si>
    <t>马坊镇赤坚岭村</t>
  </si>
  <si>
    <t>美丽乡村建设污水、自来水管道入户建设</t>
  </si>
  <si>
    <t>3.20</t>
  </si>
  <si>
    <t>改善村容村貌，促进乡村事业发展，雇佣脱贫户用工，增加脱贫户收入提高群众的幸福感、获得感。</t>
  </si>
  <si>
    <t>赤坚岭村河坝修复</t>
  </si>
  <si>
    <t>8.30</t>
  </si>
  <si>
    <t>开府移民安置点基础设施提升</t>
  </si>
  <si>
    <t>麻峪桥修复</t>
  </si>
  <si>
    <t>人畜吃水工程维修改造项目</t>
  </si>
  <si>
    <t>重新铺设全村自来水管网，对水源进行改造</t>
  </si>
  <si>
    <t>9.25</t>
  </si>
  <si>
    <t>解决人畜饮水问题，提高群众的幸福感、获得感。</t>
  </si>
  <si>
    <t>潘家坂村人畜吃水工程项目</t>
  </si>
  <si>
    <t>修建300立方米蓄水塔、打深井1眼</t>
  </si>
  <si>
    <t>9.20</t>
  </si>
  <si>
    <t>改善村民生产生活条件，提高村民生活质量。</t>
  </si>
  <si>
    <t>改建田间道路和配套排水工程</t>
  </si>
  <si>
    <t>圪洞镇糜家塔村</t>
  </si>
  <si>
    <t>车道崖灾后抢修项目</t>
  </si>
  <si>
    <t>圪洞镇车道崖村</t>
  </si>
  <si>
    <t>车道崖村水毁项目</t>
  </si>
  <si>
    <t>北川河治理附着物补偿</t>
  </si>
  <si>
    <t>糜家塔村沟卜沟水库抢险项目</t>
  </si>
  <si>
    <t>庄上村、前东旺坪村美丽乡村项目</t>
  </si>
  <si>
    <t>圪洞镇庄上村、前东旺坪村</t>
  </si>
  <si>
    <t>东湾村养老服务日间照料建设项目</t>
  </si>
  <si>
    <t>峪口镇东湾村</t>
  </si>
  <si>
    <t>建设老年日间照料中心，配套设施设备，服务老年养老</t>
  </si>
  <si>
    <t>峪口村、安上村农村改厕</t>
  </si>
  <si>
    <t>峪口镇峪口村、安上村</t>
  </si>
  <si>
    <t>峪口村、安上村农村改厕项目</t>
  </si>
  <si>
    <t>峪口村绿化</t>
  </si>
  <si>
    <t>峪口村绿化项目</t>
  </si>
  <si>
    <t>呼家湾村田间路硬化</t>
  </si>
  <si>
    <t>峪口镇呼家湾村</t>
  </si>
  <si>
    <t>呼家湾村田间路硬化项目</t>
  </si>
  <si>
    <t>河庄村灾后恢复重建项目</t>
  </si>
  <si>
    <t>北武当镇河庄村</t>
  </si>
  <si>
    <t>修建排洪渠、挡土墙、道路硬化等</t>
  </si>
  <si>
    <t>6.20</t>
  </si>
  <si>
    <t>三个一批现场建设铁塔</t>
  </si>
  <si>
    <t>北武当镇武当村</t>
  </si>
  <si>
    <t>三个一批现场会环境清理等项目</t>
  </si>
  <si>
    <t>北武当镇韩庄村至武当村</t>
  </si>
  <si>
    <t>三个一批现场会环境清理等荐</t>
  </si>
  <si>
    <t>三个一批现场会草坪砖项目</t>
  </si>
  <si>
    <t>三个一批现场会铺设草坪砖</t>
  </si>
  <si>
    <t>三个一批现场会场地、通路、回填</t>
  </si>
  <si>
    <t>特色园区河坝治理及下昔修建水塔</t>
  </si>
  <si>
    <t>北武当镇下昔村</t>
  </si>
  <si>
    <t>保安村自来水改造项目</t>
  </si>
  <si>
    <t>大武镇保安村</t>
  </si>
  <si>
    <t>更换深井钢管400多米，配套防水线400多米；村内自来水改造600米。</t>
  </si>
  <si>
    <t>郭家沟河坝</t>
  </si>
  <si>
    <t>大武镇郭家沟村</t>
  </si>
  <si>
    <t>郭家沟河坝建设</t>
  </si>
  <si>
    <t>横沟-后则沟路灯工程</t>
  </si>
  <si>
    <t>圪洞镇横沟村至积翠镇后则沟村</t>
  </si>
  <si>
    <t>横沟-后则沟路灯㝊装工程</t>
  </si>
  <si>
    <t>城乡建设综合服务中心</t>
  </si>
  <si>
    <t>张永明</t>
  </si>
  <si>
    <t>马坊村供热管线</t>
  </si>
  <si>
    <t>马坊村供热管线项目</t>
  </si>
  <si>
    <t>九个美丽乡村垃圾清运</t>
  </si>
  <si>
    <t>赤坚岭、孔家庄村、卧龙潭村、后则沟村、庄上村、前东旺坪村、后东旺坪、横泉、来堡村</t>
  </si>
  <si>
    <t>垃圾分类、清扫保洁、垃圾清运</t>
  </si>
  <si>
    <t>整治农村环境，提高群众生活水平。</t>
  </si>
  <si>
    <t>前后东旺坪污水清运</t>
  </si>
  <si>
    <t>圪洞镇前东旺坪村、后东旺坪村</t>
  </si>
  <si>
    <t>污水吸污、清运</t>
  </si>
  <si>
    <t>峪口、北武当垃圾清运</t>
  </si>
  <si>
    <t>峪口镇、北武当镇</t>
  </si>
  <si>
    <t>垃圾清运</t>
  </si>
  <si>
    <t>2021年美丽乡村建设工程</t>
  </si>
  <si>
    <t>开府，桥沟、赵庄、阳湾、新民、下昔</t>
  </si>
  <si>
    <t>公共服务设施提升、基础设施提升改造、垃圾治理（分类）、破损路面修复村级道路铺装、道路亮化、村入口整治、建筑风貌整治等</t>
  </si>
  <si>
    <t>改提高美丽乡村人居环境，增加群众幸福感、满意度。</t>
  </si>
  <si>
    <t>开府安置点石子垫路等</t>
  </si>
  <si>
    <t>开府安置点石子垫路、代居村清理垃圾等</t>
  </si>
  <si>
    <t>保障开府村、代居村的生活和出行安全</t>
  </si>
  <si>
    <t>高家庄等六村污水治理</t>
  </si>
  <si>
    <t>积翠镇孔家庄村、卧龙潭村、后则沟村、庄上村；圪洞镇前东旺坪村；北武当镇来堡村</t>
  </si>
  <si>
    <t>高家庄等六村污水治理费用</t>
  </si>
  <si>
    <t>沿川村两侧清理垃圾、锄草及补种苜蓿</t>
  </si>
  <si>
    <t>峪口镇横泉村至大武镇杨家会村</t>
  </si>
  <si>
    <t>田园综合体峪口桥体装修、凉亭修复、面宣传牌等项目</t>
  </si>
  <si>
    <t>9.2</t>
  </si>
  <si>
    <t>11.7</t>
  </si>
  <si>
    <t>提高景点硬件设施，改善旅游环境。</t>
  </si>
  <si>
    <t>积赤线两侧提档升级</t>
  </si>
  <si>
    <t>积翠镇积翠村、赤红村</t>
  </si>
  <si>
    <t>道路绿化提档升级</t>
  </si>
  <si>
    <t>5.1</t>
  </si>
  <si>
    <t>峪松线两侧提档绿化</t>
  </si>
  <si>
    <t>峪口镇峪口村至北武当镇松泉村</t>
  </si>
  <si>
    <t>5.7</t>
  </si>
  <si>
    <t>8.7</t>
  </si>
  <si>
    <t>人居环境整治、通道绿化、交通标线等</t>
  </si>
  <si>
    <t>人居环境整治、通道绿化、交通标线等工程</t>
  </si>
  <si>
    <t>改善村容村貌，改善道路环境，促进乡村事业发展。</t>
  </si>
  <si>
    <t>生活垃圾处理场外道路修复</t>
  </si>
  <si>
    <t>峪口镇横泉村</t>
  </si>
  <si>
    <t>改善村容村貌，促进乡村事业发展。</t>
  </si>
  <si>
    <t>里其村美丽宜居示范村建设</t>
  </si>
  <si>
    <t>马坊镇里其村</t>
  </si>
  <si>
    <t>装配式厕所工程</t>
  </si>
  <si>
    <t>圪洞镇糜家塔村、圪洞村</t>
  </si>
  <si>
    <t>装配式厕所糜家塔村4座、圪洞村1座</t>
  </si>
  <si>
    <t>9.10</t>
  </si>
  <si>
    <t>改善村容村貌，保障了周边居民如厕方便。</t>
  </si>
  <si>
    <t>潘家坂村污水治理工程项目</t>
  </si>
  <si>
    <t>三个一批现场会非遗布展</t>
  </si>
  <si>
    <t>园区展区、瓜廊装饰、星空房、假草坪等</t>
  </si>
  <si>
    <t>韩庄美丽乡村项目</t>
  </si>
  <si>
    <t>财政局</t>
  </si>
  <si>
    <t>陈  冲</t>
  </si>
  <si>
    <t>文化旅游局</t>
  </si>
  <si>
    <t>郭建文</t>
  </si>
  <si>
    <t>水毁道路维修</t>
  </si>
  <si>
    <t>路基、路面、桥梁、涵洞、排水</t>
  </si>
  <si>
    <t>10.30</t>
  </si>
  <si>
    <t>保障农村公路的完好、安全和畅通，保证群众出行安全，车辆安全通行，提高了公路的安全通行能力，群众通过投工投劳增加收入，提高生活质量，改善生活水平。</t>
  </si>
  <si>
    <t>交通局</t>
  </si>
  <si>
    <t>韩建忠</t>
  </si>
  <si>
    <t>峪松线水毁道路维修</t>
  </si>
  <si>
    <t>峪口村到松泉村</t>
  </si>
  <si>
    <t>三个一批现场会真武山庄、停车场路面铺油</t>
  </si>
  <si>
    <t>扶贫项目资产管理</t>
  </si>
  <si>
    <t>扶贫项目资产管理费用</t>
  </si>
  <si>
    <t>保障扶贫工作的正常开展，通过对扶贫项目资金的规范化、科学化管理，提高扶贫资金的使用效益。</t>
  </si>
  <si>
    <t>积翠至大武段道路标线</t>
  </si>
  <si>
    <t>积翠至大武</t>
  </si>
  <si>
    <t>改善村容村貌，促进乡村事业发展，提高群众的幸福感、获得感。</t>
  </si>
  <si>
    <t>山西省方山公路段</t>
  </si>
  <si>
    <t>王乃明</t>
  </si>
  <si>
    <t>三</t>
  </si>
  <si>
    <t>其他扶贫项目</t>
  </si>
  <si>
    <t>贫困村创业致富带头人培训</t>
  </si>
  <si>
    <t>培训费用</t>
  </si>
  <si>
    <t>12.10</t>
  </si>
  <si>
    <t>可带动建档立卡脱贫户发展生产，增加收入。</t>
  </si>
  <si>
    <t>项目管理费</t>
  </si>
  <si>
    <t>用于扶贫规划编制、项目评估、招投标、督促检查、项目验收、成果宣传、档案管理、项目公告公示、项目前期管理、召开扶贫工作会议、资料费、印刷费、购买社会服务等与扶贫工作相关的经费开支。</t>
  </si>
  <si>
    <t>中央、省</t>
  </si>
  <si>
    <t>中央88万元、省30万元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</si>
</sst>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_ "/>
  </numFmts>
  <fonts count="40">
    <font>
      <sz val="11"/>
      <color theme="1"/>
      <name val="宋体"/>
      <charset val="134"/>
      <scheme val="minor"/>
    </font>
    <font>
      <sz val="11"/>
      <name val="宋体"/>
      <charset val="134"/>
      <scheme val="minor"/>
    </font>
    <font>
      <sz val="9"/>
      <name val="宋体"/>
      <charset val="134"/>
      <scheme val="minor"/>
    </font>
    <font>
      <sz val="11"/>
      <name val="宋体"/>
      <charset val="134"/>
    </font>
    <font>
      <sz val="10"/>
      <name val="宋体"/>
      <charset val="134"/>
      <scheme val="minor"/>
    </font>
    <font>
      <sz val="16"/>
      <name val="黑体"/>
      <charset val="134"/>
    </font>
    <font>
      <sz val="22"/>
      <name val="方正小标宋简体"/>
      <charset val="134"/>
    </font>
    <font>
      <sz val="20"/>
      <name val="黑体"/>
      <charset val="134"/>
    </font>
    <font>
      <sz val="10"/>
      <name val="黑体"/>
      <charset val="134"/>
    </font>
    <font>
      <b/>
      <sz val="11"/>
      <name val="宋体"/>
      <charset val="134"/>
      <scheme val="minor"/>
    </font>
    <font>
      <b/>
      <sz val="10"/>
      <name val="宋体"/>
      <charset val="134"/>
      <scheme val="minor"/>
    </font>
    <font>
      <b/>
      <sz val="9"/>
      <name val="宋体"/>
      <charset val="134"/>
      <scheme val="minor"/>
    </font>
    <font>
      <sz val="9"/>
      <name val="宋体"/>
      <charset val="134"/>
    </font>
    <font>
      <sz val="9"/>
      <color theme="1"/>
      <name val="宋体"/>
      <charset val="134"/>
      <scheme val="minor"/>
    </font>
    <font>
      <sz val="9"/>
      <color theme="1"/>
      <name val="宋体"/>
      <charset val="134"/>
    </font>
    <font>
      <b/>
      <sz val="9"/>
      <name val="宋体"/>
      <charset val="134"/>
    </font>
    <font>
      <sz val="10"/>
      <name val="宋体"/>
      <charset val="134"/>
    </font>
    <font>
      <b/>
      <sz val="10"/>
      <name val="宋体"/>
      <charset val="134"/>
    </font>
    <font>
      <sz val="9"/>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9"/>
      <name val="SimSu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9"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22" fillId="9" borderId="0" applyNumberFormat="0" applyBorder="0" applyAlignment="0" applyProtection="0">
      <alignment vertical="center"/>
    </xf>
    <xf numFmtId="0" fontId="25" fillId="0" borderId="11" applyNumberFormat="0" applyFill="0" applyAlignment="0" applyProtection="0">
      <alignment vertical="center"/>
    </xf>
    <xf numFmtId="0" fontId="22" fillId="10" borderId="0" applyNumberFormat="0" applyBorder="0" applyAlignment="0" applyProtection="0">
      <alignment vertical="center"/>
    </xf>
    <xf numFmtId="0" fontId="31" fillId="11" borderId="12" applyNumberFormat="0" applyAlignment="0" applyProtection="0">
      <alignment vertical="center"/>
    </xf>
    <xf numFmtId="0" fontId="32" fillId="11" borderId="8" applyNumberFormat="0" applyAlignment="0" applyProtection="0">
      <alignment vertical="center"/>
    </xf>
    <xf numFmtId="0" fontId="33" fillId="12" borderId="13"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38" fillId="0" borderId="0">
      <alignment vertical="center"/>
    </xf>
    <xf numFmtId="0" fontId="38" fillId="0" borderId="0">
      <alignment vertical="center"/>
    </xf>
    <xf numFmtId="0" fontId="38" fillId="0" borderId="0">
      <alignment vertical="center"/>
    </xf>
  </cellStyleXfs>
  <cellXfs count="100">
    <xf numFmtId="0" fontId="0" fillId="0" borderId="0" xfId="0">
      <alignment vertical="center"/>
    </xf>
    <xf numFmtId="0" fontId="1" fillId="0" borderId="0" xfId="0" applyFont="1" applyFill="1" applyBorder="1" applyAlignment="1" applyProtection="1">
      <alignment vertical="center"/>
      <protection locked="0"/>
    </xf>
    <xf numFmtId="0" fontId="2" fillId="0" borderId="0" xfId="0" applyFont="1" applyFill="1" applyBorder="1" applyAlignment="1">
      <alignment vertical="center"/>
    </xf>
    <xf numFmtId="0" fontId="3"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4" fillId="0" borderId="0" xfId="0" applyFont="1" applyFill="1" applyBorder="1" applyAlignment="1">
      <alignment horizontal="center" vertical="center"/>
    </xf>
    <xf numFmtId="49" fontId="1" fillId="0" borderId="0" xfId="0" applyNumberFormat="1" applyFont="1" applyFill="1" applyBorder="1" applyAlignme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176" fontId="9" fillId="0" borderId="6" xfId="0" applyNumberFormat="1" applyFont="1" applyFill="1" applyBorder="1" applyAlignment="1" applyProtection="1">
      <alignment horizontal="center" vertical="center" wrapText="1"/>
      <protection locked="0"/>
    </xf>
    <xf numFmtId="0" fontId="9" fillId="0" borderId="6" xfId="0" applyNumberFormat="1"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176" fontId="10" fillId="0" borderId="6" xfId="0" applyNumberFormat="1"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2" fillId="0" borderId="6" xfId="0" applyFont="1" applyFill="1" applyBorder="1" applyAlignment="1">
      <alignment vertical="center"/>
    </xf>
    <xf numFmtId="0" fontId="12" fillId="0" borderId="6" xfId="0" applyFont="1" applyFill="1" applyBorder="1" applyAlignment="1">
      <alignment horizontal="center" vertical="center" wrapText="1"/>
    </xf>
    <xf numFmtId="0" fontId="2" fillId="0" borderId="0" xfId="0" applyFont="1" applyFill="1" applyBorder="1" applyAlignment="1">
      <alignment vertical="center" wrapText="1"/>
    </xf>
    <xf numFmtId="0" fontId="12" fillId="0" borderId="6" xfId="0" applyFont="1" applyFill="1" applyBorder="1" applyAlignment="1">
      <alignment horizontal="center" vertical="center"/>
    </xf>
    <xf numFmtId="0" fontId="13" fillId="0" borderId="6" xfId="0" applyFont="1" applyBorder="1" applyAlignment="1">
      <alignment horizontal="center" vertical="center" wrapText="1"/>
    </xf>
    <xf numFmtId="0" fontId="1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6" xfId="0" applyFont="1" applyBorder="1" applyAlignment="1">
      <alignment horizontal="center" vertical="center" wrapText="1"/>
    </xf>
    <xf numFmtId="0" fontId="2"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3" fillId="0" borderId="6" xfId="0" applyFont="1" applyFill="1" applyBorder="1" applyAlignment="1">
      <alignment horizontal="center" vertical="center"/>
    </xf>
    <xf numFmtId="0" fontId="12" fillId="0" borderId="6"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2" fillId="0" borderId="6" xfId="49" applyFont="1" applyFill="1" applyBorder="1" applyAlignment="1">
      <alignment horizontal="center" vertical="center" wrapText="1"/>
    </xf>
    <xf numFmtId="0" fontId="2" fillId="0" borderId="6" xfId="51" applyFont="1" applyFill="1" applyBorder="1" applyAlignment="1">
      <alignment horizontal="center" vertical="center" wrapText="1"/>
    </xf>
    <xf numFmtId="0" fontId="3"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center" vertical="center"/>
      <protection locked="0"/>
    </xf>
    <xf numFmtId="49" fontId="9" fillId="0" borderId="0" xfId="0" applyNumberFormat="1" applyFont="1" applyFill="1" applyBorder="1" applyAlignment="1" applyProtection="1">
      <alignment vertical="center"/>
      <protection locked="0"/>
    </xf>
    <xf numFmtId="0" fontId="9"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49" fontId="9" fillId="0" borderId="6"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49" fontId="9" fillId="0" borderId="6" xfId="0" applyNumberFormat="1"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49" fontId="1" fillId="0" borderId="6" xfId="0" applyNumberFormat="1" applyFont="1" applyFill="1" applyBorder="1" applyAlignment="1" applyProtection="1">
      <alignment horizontal="center" vertical="center" wrapText="1"/>
      <protection locked="0"/>
    </xf>
    <xf numFmtId="0" fontId="1" fillId="0" borderId="6"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center" vertical="center" wrapText="1"/>
      <protection locked="0"/>
    </xf>
    <xf numFmtId="49" fontId="2" fillId="0" borderId="6" xfId="0" applyNumberFormat="1" applyFont="1" applyFill="1" applyBorder="1" applyAlignment="1">
      <alignment horizontal="center" vertical="center" wrapText="1"/>
    </xf>
    <xf numFmtId="0" fontId="1" fillId="0" borderId="6" xfId="0" applyFont="1" applyFill="1" applyBorder="1" applyAlignment="1">
      <alignment vertical="center"/>
    </xf>
    <xf numFmtId="0" fontId="1" fillId="0" borderId="6" xfId="0" applyFont="1" applyFill="1" applyBorder="1" applyAlignment="1">
      <alignment horizontal="left" vertical="center" wrapText="1"/>
    </xf>
    <xf numFmtId="0" fontId="13" fillId="0" borderId="6" xfId="0" applyFont="1" applyBorder="1" applyAlignment="1">
      <alignment horizontal="justify" vertical="center"/>
    </xf>
    <xf numFmtId="49" fontId="1" fillId="0" borderId="6" xfId="0" applyNumberFormat="1" applyFont="1" applyFill="1" applyBorder="1" applyAlignment="1">
      <alignment horizontal="center" vertical="center" wrapText="1"/>
    </xf>
    <xf numFmtId="0" fontId="12" fillId="0" borderId="6" xfId="51" applyFont="1" applyFill="1" applyBorder="1" applyAlignment="1">
      <alignment horizontal="center" vertical="center" wrapText="1"/>
    </xf>
    <xf numFmtId="0" fontId="2" fillId="0" borderId="6" xfId="50" applyFont="1" applyFill="1" applyBorder="1" applyAlignment="1">
      <alignment horizontal="center" vertical="center" wrapText="1"/>
    </xf>
    <xf numFmtId="49" fontId="16"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0" fontId="12" fillId="0" borderId="2" xfId="0" applyFont="1" applyFill="1" applyBorder="1" applyAlignment="1">
      <alignment horizontal="center" vertical="center"/>
    </xf>
    <xf numFmtId="176" fontId="9" fillId="0" borderId="6"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0" fontId="2" fillId="0" borderId="6" xfId="0" applyFont="1" applyFill="1" applyBorder="1" applyAlignment="1">
      <alignment vertical="center" wrapText="1"/>
    </xf>
    <xf numFmtId="0" fontId="12" fillId="0" borderId="6"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14" fillId="0" borderId="6" xfId="0" applyFont="1" applyBorder="1" applyAlignment="1">
      <alignment horizontal="justify" vertical="center"/>
    </xf>
    <xf numFmtId="0" fontId="2" fillId="0" borderId="0" xfId="0" applyFont="1" applyFill="1" applyAlignment="1">
      <alignment horizontal="center" vertical="center"/>
    </xf>
    <xf numFmtId="0" fontId="13" fillId="0" borderId="6" xfId="0" applyFont="1" applyFill="1" applyBorder="1" applyAlignment="1">
      <alignment vertical="center" wrapText="1"/>
    </xf>
    <xf numFmtId="0" fontId="13" fillId="0" borderId="2" xfId="0" applyFont="1" applyFill="1" applyBorder="1" applyAlignment="1">
      <alignment horizontal="center" vertical="center"/>
    </xf>
    <xf numFmtId="0" fontId="12" fillId="0" borderId="1" xfId="0" applyFont="1" applyFill="1" applyBorder="1" applyAlignment="1">
      <alignment horizontal="center" vertical="center" wrapText="1"/>
    </xf>
    <xf numFmtId="49" fontId="2" fillId="0" borderId="6"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49" fontId="2" fillId="0" borderId="6" xfId="0" applyNumberFormat="1" applyFont="1" applyFill="1" applyBorder="1" applyAlignment="1">
      <alignment vertical="center"/>
    </xf>
    <xf numFmtId="0" fontId="4" fillId="0" borderId="6"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0"/>
  <sheetViews>
    <sheetView tabSelected="1" view="pageBreakPreview" zoomScaleNormal="100" topLeftCell="A121" workbookViewId="0">
      <selection activeCell="Q128" sqref="Q128"/>
    </sheetView>
  </sheetViews>
  <sheetFormatPr defaultColWidth="9" defaultRowHeight="13.5"/>
  <cols>
    <col min="1" max="1" width="6.91666666666667" style="6" customWidth="1"/>
    <col min="2" max="2" width="15.375" style="7" customWidth="1"/>
    <col min="3" max="3" width="13.95" style="8" customWidth="1"/>
    <col min="4" max="4" width="21.75" style="9" customWidth="1"/>
    <col min="5" max="5" width="15.625" style="7" customWidth="1"/>
    <col min="6" max="6" width="15.5" style="7" customWidth="1"/>
    <col min="7" max="7" width="3.375" style="6" customWidth="1"/>
    <col min="8" max="8" width="5.125" style="10" customWidth="1"/>
    <col min="9" max="9" width="4.375" style="6" customWidth="1"/>
    <col min="10" max="10" width="3.875" style="6" hidden="1" customWidth="1"/>
    <col min="11" max="11" width="3.875" style="6" customWidth="1"/>
    <col min="12" max="12" width="5.5" style="11" customWidth="1"/>
    <col min="13" max="13" width="5.625" style="11" customWidth="1"/>
    <col min="14" max="14" width="26.1583333333333" style="12" customWidth="1"/>
    <col min="15" max="15" width="7.625" style="13" customWidth="1"/>
    <col min="16" max="16" width="6.375" style="7" customWidth="1"/>
    <col min="17" max="17" width="5.625" style="6" customWidth="1"/>
    <col min="18" max="16384" width="9" style="6"/>
  </cols>
  <sheetData>
    <row r="1" ht="24" customHeight="1" spans="1:1">
      <c r="A1" s="14" t="s">
        <v>0</v>
      </c>
    </row>
    <row r="2" s="1" customFormat="1" ht="26.1" customHeight="1" spans="1:17">
      <c r="A2" s="15" t="s">
        <v>1</v>
      </c>
      <c r="B2" s="16"/>
      <c r="C2" s="17"/>
      <c r="D2" s="17"/>
      <c r="E2" s="16"/>
      <c r="F2" s="16"/>
      <c r="G2" s="16"/>
      <c r="H2" s="18"/>
      <c r="I2" s="16"/>
      <c r="J2" s="16"/>
      <c r="K2" s="16"/>
      <c r="L2" s="62"/>
      <c r="M2" s="62"/>
      <c r="N2" s="63"/>
      <c r="O2" s="64"/>
      <c r="P2" s="16"/>
      <c r="Q2" s="16"/>
    </row>
    <row r="3" s="1" customFormat="1" ht="11.1" customHeight="1" spans="1:17">
      <c r="A3" s="19"/>
      <c r="B3" s="20"/>
      <c r="C3" s="21"/>
      <c r="D3" s="22"/>
      <c r="E3" s="20"/>
      <c r="F3" s="20"/>
      <c r="G3" s="19"/>
      <c r="H3" s="23"/>
      <c r="I3" s="19"/>
      <c r="J3" s="19"/>
      <c r="K3" s="19"/>
      <c r="L3" s="65"/>
      <c r="M3" s="65"/>
      <c r="N3" s="66"/>
      <c r="O3" s="67"/>
      <c r="P3" s="68" t="s">
        <v>2</v>
      </c>
      <c r="Q3" s="68"/>
    </row>
    <row r="4" s="1" customFormat="1" ht="33" customHeight="1" spans="1:17">
      <c r="A4" s="24" t="s">
        <v>3</v>
      </c>
      <c r="B4" s="24" t="s">
        <v>4</v>
      </c>
      <c r="C4" s="24" t="s">
        <v>5</v>
      </c>
      <c r="D4" s="24" t="s">
        <v>6</v>
      </c>
      <c r="E4" s="25" t="s">
        <v>7</v>
      </c>
      <c r="F4" s="26"/>
      <c r="G4" s="27"/>
      <c r="H4" s="24" t="s">
        <v>8</v>
      </c>
      <c r="I4" s="24" t="s">
        <v>9</v>
      </c>
      <c r="J4" s="24"/>
      <c r="K4" s="24" t="s">
        <v>10</v>
      </c>
      <c r="L4" s="69" t="s">
        <v>11</v>
      </c>
      <c r="M4" s="69"/>
      <c r="N4" s="24" t="s">
        <v>12</v>
      </c>
      <c r="O4" s="70" t="s">
        <v>13</v>
      </c>
      <c r="P4" s="24" t="s">
        <v>14</v>
      </c>
      <c r="Q4" s="24" t="s">
        <v>15</v>
      </c>
    </row>
    <row r="5" s="1" customFormat="1" ht="33" customHeight="1" spans="1:17">
      <c r="A5" s="28"/>
      <c r="B5" s="28"/>
      <c r="C5" s="28"/>
      <c r="D5" s="28"/>
      <c r="E5" s="29" t="s">
        <v>16</v>
      </c>
      <c r="F5" s="29" t="s">
        <v>17</v>
      </c>
      <c r="G5" s="29" t="s">
        <v>18</v>
      </c>
      <c r="H5" s="28"/>
      <c r="I5" s="28"/>
      <c r="J5" s="28"/>
      <c r="K5" s="28"/>
      <c r="L5" s="71" t="s">
        <v>19</v>
      </c>
      <c r="M5" s="71" t="s">
        <v>20</v>
      </c>
      <c r="N5" s="28"/>
      <c r="O5" s="72"/>
      <c r="P5" s="28"/>
      <c r="Q5" s="28"/>
    </row>
    <row r="6" s="1" customFormat="1" ht="23.25" customHeight="1" spans="1:17">
      <c r="A6" s="30"/>
      <c r="B6" s="29" t="s">
        <v>21</v>
      </c>
      <c r="C6" s="29"/>
      <c r="D6" s="30"/>
      <c r="E6" s="31">
        <f>E7+E72+E128</f>
        <v>20481</v>
      </c>
      <c r="F6" s="31">
        <f>F7+F72+F128</f>
        <v>20481</v>
      </c>
      <c r="G6" s="32">
        <v>0</v>
      </c>
      <c r="H6" s="33"/>
      <c r="I6" s="30"/>
      <c r="J6" s="30"/>
      <c r="K6" s="30"/>
      <c r="L6" s="73"/>
      <c r="M6" s="73"/>
      <c r="N6" s="74"/>
      <c r="O6" s="75"/>
      <c r="P6" s="36"/>
      <c r="Q6" s="30"/>
    </row>
    <row r="7" s="1" customFormat="1" ht="23.25" customHeight="1" spans="1:17">
      <c r="A7" s="29" t="s">
        <v>22</v>
      </c>
      <c r="B7" s="29" t="s">
        <v>23</v>
      </c>
      <c r="C7" s="30"/>
      <c r="D7" s="30"/>
      <c r="E7" s="31">
        <f>E8+E53+E55+E60+E64</f>
        <v>14309.692012</v>
      </c>
      <c r="F7" s="31">
        <f>F8+F53+F55+F60+F64</f>
        <v>14309.692012</v>
      </c>
      <c r="G7" s="32">
        <v>0</v>
      </c>
      <c r="H7" s="34"/>
      <c r="I7" s="30"/>
      <c r="J7" s="30"/>
      <c r="K7" s="30"/>
      <c r="L7" s="73"/>
      <c r="M7" s="73"/>
      <c r="N7" s="74"/>
      <c r="O7" s="75"/>
      <c r="P7" s="36"/>
      <c r="Q7" s="30"/>
    </row>
    <row r="8" s="1" customFormat="1" ht="23.25" customHeight="1" spans="1:17">
      <c r="A8" s="30" t="s">
        <v>24</v>
      </c>
      <c r="B8" s="29" t="s">
        <v>25</v>
      </c>
      <c r="C8" s="30"/>
      <c r="D8" s="30"/>
      <c r="E8" s="35">
        <f>E9+E11+E50</f>
        <v>9929.64</v>
      </c>
      <c r="F8" s="35">
        <f t="shared" ref="E8:G8" si="0">F9+F11+F50</f>
        <v>9929.64</v>
      </c>
      <c r="G8" s="32">
        <f t="shared" si="0"/>
        <v>0</v>
      </c>
      <c r="H8" s="34"/>
      <c r="I8" s="30"/>
      <c r="J8" s="30"/>
      <c r="K8" s="30"/>
      <c r="L8" s="73"/>
      <c r="M8" s="73"/>
      <c r="N8" s="74"/>
      <c r="O8" s="75"/>
      <c r="P8" s="36"/>
      <c r="Q8" s="30"/>
    </row>
    <row r="9" s="1" customFormat="1" ht="21" customHeight="1" spans="1:17">
      <c r="A9" s="30">
        <v>1</v>
      </c>
      <c r="B9" s="29" t="s">
        <v>26</v>
      </c>
      <c r="C9" s="30"/>
      <c r="D9" s="30"/>
      <c r="E9" s="29">
        <f>SUM(E10)</f>
        <v>300</v>
      </c>
      <c r="F9" s="29">
        <f>SUM(F10)</f>
        <v>300</v>
      </c>
      <c r="G9" s="29">
        <f>SUM(G10)</f>
        <v>0</v>
      </c>
      <c r="H9" s="34"/>
      <c r="I9" s="30"/>
      <c r="J9" s="30"/>
      <c r="K9" s="30"/>
      <c r="L9" s="73"/>
      <c r="M9" s="73"/>
      <c r="N9" s="74"/>
      <c r="O9" s="75"/>
      <c r="P9" s="36"/>
      <c r="Q9" s="30"/>
    </row>
    <row r="10" s="2" customFormat="1" ht="38" customHeight="1" spans="1:17">
      <c r="A10" s="36" t="s">
        <v>27</v>
      </c>
      <c r="B10" s="36" t="s">
        <v>28</v>
      </c>
      <c r="C10" s="36" t="s">
        <v>29</v>
      </c>
      <c r="D10" s="37" t="s">
        <v>30</v>
      </c>
      <c r="E10" s="36">
        <v>300</v>
      </c>
      <c r="F10" s="36">
        <v>300</v>
      </c>
      <c r="G10" s="36">
        <v>0</v>
      </c>
      <c r="H10" s="36" t="s">
        <v>31</v>
      </c>
      <c r="I10" s="36" t="s">
        <v>32</v>
      </c>
      <c r="J10" s="36" t="s">
        <v>33</v>
      </c>
      <c r="K10" s="36">
        <v>1</v>
      </c>
      <c r="L10" s="76">
        <v>1.1</v>
      </c>
      <c r="M10" s="76" t="s">
        <v>34</v>
      </c>
      <c r="N10" s="37" t="s">
        <v>35</v>
      </c>
      <c r="O10" s="36" t="s">
        <v>36</v>
      </c>
      <c r="P10" s="36" t="s">
        <v>37</v>
      </c>
      <c r="Q10" s="36"/>
    </row>
    <row r="11" ht="32.25" customHeight="1" spans="1:17">
      <c r="A11" s="38">
        <v>2</v>
      </c>
      <c r="B11" s="39" t="s">
        <v>38</v>
      </c>
      <c r="C11" s="38"/>
      <c r="D11" s="38"/>
      <c r="E11" s="39">
        <f>SUM(E12:E49)</f>
        <v>7629.64</v>
      </c>
      <c r="F11" s="39">
        <f>SUM(F12:F49)</f>
        <v>7629.64</v>
      </c>
      <c r="G11" s="39">
        <f>SUM(G12:G45)</f>
        <v>0</v>
      </c>
      <c r="H11" s="40"/>
      <c r="I11" s="36"/>
      <c r="J11" s="38"/>
      <c r="K11" s="38"/>
      <c r="L11" s="77"/>
      <c r="M11" s="77"/>
      <c r="N11" s="78"/>
      <c r="O11" s="36"/>
      <c r="P11" s="36"/>
      <c r="Q11" s="38"/>
    </row>
    <row r="12" s="2" customFormat="1" ht="39" customHeight="1" spans="1:17">
      <c r="A12" s="41"/>
      <c r="B12" s="36" t="s">
        <v>39</v>
      </c>
      <c r="C12" s="36" t="s">
        <v>40</v>
      </c>
      <c r="D12" s="37" t="s">
        <v>41</v>
      </c>
      <c r="E12" s="36">
        <v>120</v>
      </c>
      <c r="F12" s="36">
        <v>120</v>
      </c>
      <c r="G12" s="36">
        <v>0</v>
      </c>
      <c r="H12" s="36" t="s">
        <v>31</v>
      </c>
      <c r="I12" s="36" t="s">
        <v>42</v>
      </c>
      <c r="J12" s="36" t="s">
        <v>33</v>
      </c>
      <c r="K12" s="36">
        <v>1</v>
      </c>
      <c r="L12" s="76" t="s">
        <v>43</v>
      </c>
      <c r="M12" s="76" t="s">
        <v>44</v>
      </c>
      <c r="N12" s="37" t="s">
        <v>45</v>
      </c>
      <c r="O12" s="36" t="s">
        <v>36</v>
      </c>
      <c r="P12" s="36" t="s">
        <v>37</v>
      </c>
      <c r="Q12" s="36"/>
    </row>
    <row r="13" s="2" customFormat="1" ht="43" customHeight="1" spans="1:17">
      <c r="A13" s="42"/>
      <c r="B13" s="36" t="s">
        <v>46</v>
      </c>
      <c r="C13" s="43" t="s">
        <v>47</v>
      </c>
      <c r="D13" s="44" t="s">
        <v>48</v>
      </c>
      <c r="E13" s="36">
        <v>160</v>
      </c>
      <c r="F13" s="36">
        <v>160</v>
      </c>
      <c r="G13" s="36">
        <v>0</v>
      </c>
      <c r="H13" s="36" t="s">
        <v>31</v>
      </c>
      <c r="I13" s="36" t="s">
        <v>42</v>
      </c>
      <c r="J13" s="36"/>
      <c r="K13" s="36">
        <v>1</v>
      </c>
      <c r="L13" s="76" t="s">
        <v>49</v>
      </c>
      <c r="M13" s="76" t="s">
        <v>50</v>
      </c>
      <c r="N13" s="37" t="s">
        <v>51</v>
      </c>
      <c r="O13" s="36" t="s">
        <v>36</v>
      </c>
      <c r="P13" s="36" t="s">
        <v>37</v>
      </c>
      <c r="Q13" s="36"/>
    </row>
    <row r="14" s="2" customFormat="1" ht="43" customHeight="1" spans="1:17">
      <c r="A14" s="41"/>
      <c r="B14" s="36" t="s">
        <v>52</v>
      </c>
      <c r="C14" s="36" t="s">
        <v>53</v>
      </c>
      <c r="D14" s="37" t="s">
        <v>54</v>
      </c>
      <c r="E14" s="36">
        <v>200</v>
      </c>
      <c r="F14" s="36">
        <v>200</v>
      </c>
      <c r="G14" s="36">
        <v>0</v>
      </c>
      <c r="H14" s="36" t="s">
        <v>31</v>
      </c>
      <c r="I14" s="36" t="s">
        <v>42</v>
      </c>
      <c r="J14" s="36"/>
      <c r="K14" s="36">
        <v>1</v>
      </c>
      <c r="L14" s="76" t="s">
        <v>49</v>
      </c>
      <c r="M14" s="76" t="s">
        <v>50</v>
      </c>
      <c r="N14" s="37" t="s">
        <v>55</v>
      </c>
      <c r="O14" s="36" t="s">
        <v>36</v>
      </c>
      <c r="P14" s="36" t="s">
        <v>37</v>
      </c>
      <c r="Q14" s="36"/>
    </row>
    <row r="15" s="2" customFormat="1" ht="33" customHeight="1" spans="1:17">
      <c r="A15" s="41"/>
      <c r="B15" s="36" t="s">
        <v>56</v>
      </c>
      <c r="C15" s="36" t="s">
        <v>57</v>
      </c>
      <c r="D15" s="43" t="s">
        <v>58</v>
      </c>
      <c r="E15" s="36">
        <v>40</v>
      </c>
      <c r="F15" s="36">
        <v>40</v>
      </c>
      <c r="G15" s="36">
        <v>0</v>
      </c>
      <c r="H15" s="36" t="s">
        <v>31</v>
      </c>
      <c r="I15" s="36" t="s">
        <v>42</v>
      </c>
      <c r="J15" s="36"/>
      <c r="K15" s="36">
        <v>1</v>
      </c>
      <c r="L15" s="76" t="s">
        <v>49</v>
      </c>
      <c r="M15" s="76" t="s">
        <v>50</v>
      </c>
      <c r="N15" s="37" t="s">
        <v>59</v>
      </c>
      <c r="O15" s="36" t="s">
        <v>36</v>
      </c>
      <c r="P15" s="36" t="s">
        <v>37</v>
      </c>
      <c r="Q15" s="36"/>
    </row>
    <row r="16" s="2" customFormat="1" ht="33" customHeight="1" spans="1:17">
      <c r="A16" s="41"/>
      <c r="B16" s="36" t="s">
        <v>56</v>
      </c>
      <c r="C16" s="36" t="s">
        <v>60</v>
      </c>
      <c r="D16" s="43" t="s">
        <v>58</v>
      </c>
      <c r="E16" s="36">
        <v>50</v>
      </c>
      <c r="F16" s="36">
        <v>50</v>
      </c>
      <c r="G16" s="36">
        <v>0</v>
      </c>
      <c r="H16" s="36" t="s">
        <v>31</v>
      </c>
      <c r="I16" s="36" t="s">
        <v>42</v>
      </c>
      <c r="J16" s="36"/>
      <c r="K16" s="36">
        <v>1</v>
      </c>
      <c r="L16" s="76" t="s">
        <v>49</v>
      </c>
      <c r="M16" s="76" t="s">
        <v>50</v>
      </c>
      <c r="N16" s="37" t="s">
        <v>59</v>
      </c>
      <c r="O16" s="36" t="s">
        <v>36</v>
      </c>
      <c r="P16" s="36" t="s">
        <v>37</v>
      </c>
      <c r="Q16" s="36"/>
    </row>
    <row r="17" s="2" customFormat="1" ht="32" customHeight="1" spans="1:17">
      <c r="A17" s="41"/>
      <c r="B17" s="36" t="s">
        <v>56</v>
      </c>
      <c r="C17" s="36" t="s">
        <v>61</v>
      </c>
      <c r="D17" s="43" t="s">
        <v>58</v>
      </c>
      <c r="E17" s="36">
        <v>40</v>
      </c>
      <c r="F17" s="36">
        <v>40</v>
      </c>
      <c r="G17" s="36">
        <v>0</v>
      </c>
      <c r="H17" s="36" t="s">
        <v>31</v>
      </c>
      <c r="I17" s="36" t="s">
        <v>42</v>
      </c>
      <c r="J17" s="36"/>
      <c r="K17" s="36">
        <v>1</v>
      </c>
      <c r="L17" s="76" t="s">
        <v>49</v>
      </c>
      <c r="M17" s="76" t="s">
        <v>50</v>
      </c>
      <c r="N17" s="37" t="s">
        <v>59</v>
      </c>
      <c r="O17" s="36" t="s">
        <v>36</v>
      </c>
      <c r="P17" s="36" t="s">
        <v>37</v>
      </c>
      <c r="Q17" s="36"/>
    </row>
    <row r="18" s="2" customFormat="1" ht="27" customHeight="1" spans="1:17">
      <c r="A18" s="41"/>
      <c r="B18" s="36" t="s">
        <v>56</v>
      </c>
      <c r="C18" s="36" t="s">
        <v>62</v>
      </c>
      <c r="D18" s="43" t="s">
        <v>58</v>
      </c>
      <c r="E18" s="36">
        <v>40</v>
      </c>
      <c r="F18" s="36">
        <v>40</v>
      </c>
      <c r="G18" s="36">
        <v>0</v>
      </c>
      <c r="H18" s="36" t="s">
        <v>31</v>
      </c>
      <c r="I18" s="36" t="s">
        <v>42</v>
      </c>
      <c r="J18" s="36"/>
      <c r="K18" s="36">
        <v>1</v>
      </c>
      <c r="L18" s="76" t="s">
        <v>49</v>
      </c>
      <c r="M18" s="76" t="s">
        <v>50</v>
      </c>
      <c r="N18" s="37" t="s">
        <v>63</v>
      </c>
      <c r="O18" s="36" t="s">
        <v>36</v>
      </c>
      <c r="P18" s="36" t="s">
        <v>37</v>
      </c>
      <c r="Q18" s="36"/>
    </row>
    <row r="19" s="2" customFormat="1" ht="28" customHeight="1" spans="1:17">
      <c r="A19" s="41"/>
      <c r="B19" s="36" t="s">
        <v>56</v>
      </c>
      <c r="C19" s="36" t="s">
        <v>64</v>
      </c>
      <c r="D19" s="43" t="s">
        <v>58</v>
      </c>
      <c r="E19" s="36">
        <v>40</v>
      </c>
      <c r="F19" s="36">
        <v>40</v>
      </c>
      <c r="G19" s="36">
        <v>0</v>
      </c>
      <c r="H19" s="36" t="s">
        <v>31</v>
      </c>
      <c r="I19" s="36" t="s">
        <v>42</v>
      </c>
      <c r="J19" s="36"/>
      <c r="K19" s="36">
        <v>1</v>
      </c>
      <c r="L19" s="76" t="s">
        <v>49</v>
      </c>
      <c r="M19" s="76" t="s">
        <v>50</v>
      </c>
      <c r="N19" s="37" t="s">
        <v>63</v>
      </c>
      <c r="O19" s="36" t="s">
        <v>36</v>
      </c>
      <c r="P19" s="36" t="s">
        <v>37</v>
      </c>
      <c r="Q19" s="36"/>
    </row>
    <row r="20" s="2" customFormat="1" ht="41" customHeight="1" spans="1:17">
      <c r="A20" s="36"/>
      <c r="B20" s="36" t="s">
        <v>65</v>
      </c>
      <c r="C20" s="36" t="s">
        <v>29</v>
      </c>
      <c r="D20" s="43" t="s">
        <v>66</v>
      </c>
      <c r="E20" s="36">
        <v>70</v>
      </c>
      <c r="F20" s="36">
        <v>70</v>
      </c>
      <c r="G20" s="36">
        <v>0</v>
      </c>
      <c r="H20" s="36" t="s">
        <v>31</v>
      </c>
      <c r="I20" s="36" t="s">
        <v>32</v>
      </c>
      <c r="J20" s="36" t="s">
        <v>33</v>
      </c>
      <c r="K20" s="36">
        <v>1</v>
      </c>
      <c r="L20" s="76" t="s">
        <v>67</v>
      </c>
      <c r="M20" s="76" t="s">
        <v>68</v>
      </c>
      <c r="N20" s="37" t="s">
        <v>69</v>
      </c>
      <c r="O20" s="36" t="s">
        <v>70</v>
      </c>
      <c r="P20" s="36" t="s">
        <v>71</v>
      </c>
      <c r="Q20" s="36"/>
    </row>
    <row r="21" s="2" customFormat="1" ht="42" customHeight="1" spans="1:17">
      <c r="A21" s="36"/>
      <c r="B21" s="36" t="s">
        <v>72</v>
      </c>
      <c r="C21" s="36" t="s">
        <v>29</v>
      </c>
      <c r="D21" s="43" t="s">
        <v>73</v>
      </c>
      <c r="E21" s="36">
        <v>570</v>
      </c>
      <c r="F21" s="36">
        <v>570</v>
      </c>
      <c r="G21" s="36">
        <v>0</v>
      </c>
      <c r="H21" s="36" t="s">
        <v>31</v>
      </c>
      <c r="I21" s="36" t="s">
        <v>32</v>
      </c>
      <c r="J21" s="36" t="s">
        <v>33</v>
      </c>
      <c r="K21" s="36">
        <v>1</v>
      </c>
      <c r="L21" s="76" t="s">
        <v>43</v>
      </c>
      <c r="M21" s="76" t="s">
        <v>74</v>
      </c>
      <c r="N21" s="37" t="s">
        <v>69</v>
      </c>
      <c r="O21" s="36" t="s">
        <v>70</v>
      </c>
      <c r="P21" s="36" t="s">
        <v>71</v>
      </c>
      <c r="Q21" s="36"/>
    </row>
    <row r="22" s="2" customFormat="1" ht="29" customHeight="1" spans="1:17">
      <c r="A22" s="36"/>
      <c r="B22" s="45" t="s">
        <v>75</v>
      </c>
      <c r="C22" s="36" t="s">
        <v>76</v>
      </c>
      <c r="D22" s="45" t="s">
        <v>75</v>
      </c>
      <c r="E22" s="36">
        <v>500</v>
      </c>
      <c r="F22" s="36">
        <v>500</v>
      </c>
      <c r="G22" s="36">
        <v>0</v>
      </c>
      <c r="H22" s="36" t="s">
        <v>77</v>
      </c>
      <c r="I22" s="36" t="s">
        <v>42</v>
      </c>
      <c r="J22" s="36"/>
      <c r="K22" s="36">
        <v>1</v>
      </c>
      <c r="L22" s="76" t="s">
        <v>67</v>
      </c>
      <c r="M22" s="76" t="s">
        <v>68</v>
      </c>
      <c r="N22" s="37" t="s">
        <v>69</v>
      </c>
      <c r="O22" s="36" t="s">
        <v>70</v>
      </c>
      <c r="P22" s="36" t="s">
        <v>71</v>
      </c>
      <c r="Q22" s="36"/>
    </row>
    <row r="23" s="2" customFormat="1" ht="37" customHeight="1" spans="1:17">
      <c r="A23" s="36"/>
      <c r="B23" s="43" t="s">
        <v>78</v>
      </c>
      <c r="C23" s="36" t="s">
        <v>29</v>
      </c>
      <c r="D23" s="43" t="s">
        <v>79</v>
      </c>
      <c r="E23" s="36">
        <v>240</v>
      </c>
      <c r="F23" s="36">
        <v>240</v>
      </c>
      <c r="G23" s="36">
        <v>0</v>
      </c>
      <c r="H23" s="36" t="s">
        <v>31</v>
      </c>
      <c r="I23" s="36" t="s">
        <v>32</v>
      </c>
      <c r="J23" s="36"/>
      <c r="K23" s="36">
        <v>1</v>
      </c>
      <c r="L23" s="76" t="s">
        <v>67</v>
      </c>
      <c r="M23" s="76" t="s">
        <v>68</v>
      </c>
      <c r="N23" s="37" t="s">
        <v>80</v>
      </c>
      <c r="O23" s="36" t="s">
        <v>70</v>
      </c>
      <c r="P23" s="36" t="s">
        <v>71</v>
      </c>
      <c r="Q23" s="36"/>
    </row>
    <row r="24" s="2" customFormat="1" ht="44" customHeight="1" spans="1:17">
      <c r="A24" s="36"/>
      <c r="B24" s="43" t="s">
        <v>81</v>
      </c>
      <c r="C24" s="46" t="s">
        <v>82</v>
      </c>
      <c r="D24" s="43" t="s">
        <v>83</v>
      </c>
      <c r="E24" s="47">
        <v>200</v>
      </c>
      <c r="F24" s="47">
        <v>200</v>
      </c>
      <c r="G24" s="36">
        <v>0</v>
      </c>
      <c r="H24" s="36" t="s">
        <v>31</v>
      </c>
      <c r="I24" s="36" t="s">
        <v>32</v>
      </c>
      <c r="J24" s="36"/>
      <c r="K24" s="36">
        <v>1</v>
      </c>
      <c r="L24" s="76" t="s">
        <v>67</v>
      </c>
      <c r="M24" s="76" t="s">
        <v>50</v>
      </c>
      <c r="N24" s="79" t="s">
        <v>84</v>
      </c>
      <c r="O24" s="36" t="s">
        <v>85</v>
      </c>
      <c r="P24" s="36" t="s">
        <v>86</v>
      </c>
      <c r="Q24" s="36"/>
    </row>
    <row r="25" s="2" customFormat="1" ht="46" customHeight="1" spans="1:17">
      <c r="A25" s="36"/>
      <c r="B25" s="43" t="s">
        <v>87</v>
      </c>
      <c r="C25" s="36" t="s">
        <v>88</v>
      </c>
      <c r="D25" s="43" t="s">
        <v>89</v>
      </c>
      <c r="E25" s="47">
        <v>150</v>
      </c>
      <c r="F25" s="47">
        <v>150</v>
      </c>
      <c r="G25" s="36">
        <v>0</v>
      </c>
      <c r="H25" s="36" t="s">
        <v>31</v>
      </c>
      <c r="I25" s="36" t="s">
        <v>42</v>
      </c>
      <c r="J25" s="36"/>
      <c r="K25" s="36">
        <v>1</v>
      </c>
      <c r="L25" s="76" t="s">
        <v>67</v>
      </c>
      <c r="M25" s="76" t="s">
        <v>50</v>
      </c>
      <c r="N25" s="79" t="s">
        <v>84</v>
      </c>
      <c r="O25" s="36" t="s">
        <v>85</v>
      </c>
      <c r="P25" s="36" t="s">
        <v>86</v>
      </c>
      <c r="Q25" s="36"/>
    </row>
    <row r="26" s="2" customFormat="1" ht="27" customHeight="1" spans="1:17">
      <c r="A26" s="36"/>
      <c r="B26" s="43" t="s">
        <v>90</v>
      </c>
      <c r="C26" s="43" t="s">
        <v>91</v>
      </c>
      <c r="D26" s="46" t="s">
        <v>92</v>
      </c>
      <c r="E26" s="47">
        <v>25</v>
      </c>
      <c r="F26" s="47">
        <v>25</v>
      </c>
      <c r="G26" s="36">
        <v>0</v>
      </c>
      <c r="H26" s="36" t="s">
        <v>31</v>
      </c>
      <c r="I26" s="36" t="s">
        <v>42</v>
      </c>
      <c r="J26" s="36"/>
      <c r="K26" s="36">
        <v>1</v>
      </c>
      <c r="L26" s="76" t="s">
        <v>67</v>
      </c>
      <c r="M26" s="76" t="s">
        <v>50</v>
      </c>
      <c r="N26" s="37" t="s">
        <v>93</v>
      </c>
      <c r="O26" s="36" t="s">
        <v>85</v>
      </c>
      <c r="P26" s="36" t="s">
        <v>86</v>
      </c>
      <c r="Q26" s="36"/>
    </row>
    <row r="27" s="2" customFormat="1" ht="57" customHeight="1" spans="1:17">
      <c r="A27" s="36"/>
      <c r="B27" s="43" t="s">
        <v>94</v>
      </c>
      <c r="C27" s="43" t="s">
        <v>95</v>
      </c>
      <c r="D27" s="46" t="s">
        <v>96</v>
      </c>
      <c r="E27" s="47">
        <v>120</v>
      </c>
      <c r="F27" s="47">
        <v>120</v>
      </c>
      <c r="G27" s="36">
        <v>0</v>
      </c>
      <c r="H27" s="36" t="s">
        <v>31</v>
      </c>
      <c r="I27" s="36" t="s">
        <v>42</v>
      </c>
      <c r="J27" s="36"/>
      <c r="K27" s="36">
        <v>1</v>
      </c>
      <c r="L27" s="76" t="s">
        <v>67</v>
      </c>
      <c r="M27" s="76" t="s">
        <v>50</v>
      </c>
      <c r="N27" s="37" t="s">
        <v>97</v>
      </c>
      <c r="O27" s="36" t="s">
        <v>85</v>
      </c>
      <c r="P27" s="36" t="s">
        <v>86</v>
      </c>
      <c r="Q27" s="36"/>
    </row>
    <row r="28" s="2" customFormat="1" ht="61" customHeight="1" spans="1:17">
      <c r="A28" s="36"/>
      <c r="B28" s="43" t="s">
        <v>98</v>
      </c>
      <c r="C28" s="48" t="s">
        <v>99</v>
      </c>
      <c r="D28" s="46" t="s">
        <v>100</v>
      </c>
      <c r="E28" s="47">
        <v>217.08</v>
      </c>
      <c r="F28" s="47">
        <v>217.08</v>
      </c>
      <c r="G28" s="36">
        <v>0</v>
      </c>
      <c r="H28" s="36" t="s">
        <v>77</v>
      </c>
      <c r="I28" s="36" t="s">
        <v>32</v>
      </c>
      <c r="J28" s="36"/>
      <c r="K28" s="36">
        <v>1</v>
      </c>
      <c r="L28" s="76" t="s">
        <v>67</v>
      </c>
      <c r="M28" s="76" t="s">
        <v>68</v>
      </c>
      <c r="N28" s="37" t="s">
        <v>101</v>
      </c>
      <c r="O28" s="36" t="s">
        <v>85</v>
      </c>
      <c r="P28" s="36" t="s">
        <v>86</v>
      </c>
      <c r="Q28" s="36"/>
    </row>
    <row r="29" s="2" customFormat="1" ht="66" customHeight="1" spans="1:17">
      <c r="A29" s="36"/>
      <c r="B29" s="43" t="s">
        <v>102</v>
      </c>
      <c r="C29" s="49" t="s">
        <v>103</v>
      </c>
      <c r="D29" s="46" t="s">
        <v>104</v>
      </c>
      <c r="E29" s="47">
        <v>260</v>
      </c>
      <c r="F29" s="47">
        <v>260</v>
      </c>
      <c r="G29" s="36">
        <v>0</v>
      </c>
      <c r="H29" s="36" t="s">
        <v>105</v>
      </c>
      <c r="I29" s="36" t="s">
        <v>32</v>
      </c>
      <c r="J29" s="36"/>
      <c r="K29" s="36">
        <v>1</v>
      </c>
      <c r="L29" s="76" t="s">
        <v>67</v>
      </c>
      <c r="M29" s="76" t="s">
        <v>68</v>
      </c>
      <c r="N29" s="37" t="s">
        <v>106</v>
      </c>
      <c r="O29" s="36" t="s">
        <v>85</v>
      </c>
      <c r="P29" s="36" t="s">
        <v>86</v>
      </c>
      <c r="Q29" s="36"/>
    </row>
    <row r="30" s="2" customFormat="1" ht="30" customHeight="1" spans="1:17">
      <c r="A30" s="36"/>
      <c r="B30" s="43" t="s">
        <v>107</v>
      </c>
      <c r="C30" s="50" t="s">
        <v>29</v>
      </c>
      <c r="D30" s="43" t="s">
        <v>108</v>
      </c>
      <c r="E30" s="47">
        <v>50</v>
      </c>
      <c r="F30" s="47">
        <v>50</v>
      </c>
      <c r="G30" s="36">
        <v>0</v>
      </c>
      <c r="H30" s="36" t="s">
        <v>31</v>
      </c>
      <c r="I30" s="36" t="s">
        <v>32</v>
      </c>
      <c r="J30" s="36"/>
      <c r="K30" s="36">
        <v>1</v>
      </c>
      <c r="L30" s="76" t="s">
        <v>67</v>
      </c>
      <c r="M30" s="76" t="s">
        <v>68</v>
      </c>
      <c r="N30" s="37" t="s">
        <v>109</v>
      </c>
      <c r="O30" s="36" t="s">
        <v>110</v>
      </c>
      <c r="P30" s="36" t="s">
        <v>111</v>
      </c>
      <c r="Q30" s="36"/>
    </row>
    <row r="31" s="2" customFormat="1" ht="123" customHeight="1" spans="1:17">
      <c r="A31" s="42"/>
      <c r="B31" s="36" t="s">
        <v>112</v>
      </c>
      <c r="C31" s="43" t="s">
        <v>91</v>
      </c>
      <c r="D31" s="43" t="s">
        <v>113</v>
      </c>
      <c r="E31" s="36">
        <v>1000</v>
      </c>
      <c r="F31" s="36">
        <v>1000</v>
      </c>
      <c r="G31" s="36">
        <v>0</v>
      </c>
      <c r="H31" s="36" t="s">
        <v>31</v>
      </c>
      <c r="I31" s="36" t="s">
        <v>42</v>
      </c>
      <c r="J31" s="36"/>
      <c r="K31" s="36">
        <v>1</v>
      </c>
      <c r="L31" s="76" t="s">
        <v>67</v>
      </c>
      <c r="M31" s="76" t="s">
        <v>114</v>
      </c>
      <c r="N31" s="54" t="s">
        <v>115</v>
      </c>
      <c r="O31" s="36" t="s">
        <v>110</v>
      </c>
      <c r="P31" s="36" t="s">
        <v>111</v>
      </c>
      <c r="Q31" s="36"/>
    </row>
    <row r="32" s="2" customFormat="1" ht="45" customHeight="1" spans="1:17">
      <c r="A32" s="41"/>
      <c r="B32" s="43" t="s">
        <v>116</v>
      </c>
      <c r="C32" s="51" t="s">
        <v>53</v>
      </c>
      <c r="D32" s="43" t="s">
        <v>116</v>
      </c>
      <c r="E32" s="36">
        <v>500</v>
      </c>
      <c r="F32" s="36">
        <v>500</v>
      </c>
      <c r="G32" s="36">
        <v>0</v>
      </c>
      <c r="H32" s="36" t="s">
        <v>77</v>
      </c>
      <c r="I32" s="36" t="s">
        <v>42</v>
      </c>
      <c r="J32" s="36"/>
      <c r="K32" s="36">
        <v>1</v>
      </c>
      <c r="L32" s="76" t="s">
        <v>67</v>
      </c>
      <c r="M32" s="76" t="s">
        <v>114</v>
      </c>
      <c r="N32" s="37" t="s">
        <v>51</v>
      </c>
      <c r="O32" s="36" t="s">
        <v>110</v>
      </c>
      <c r="P32" s="36" t="s">
        <v>117</v>
      </c>
      <c r="Q32" s="36"/>
    </row>
    <row r="33" s="2" customFormat="1" ht="30" customHeight="1" spans="1:17">
      <c r="A33" s="41"/>
      <c r="B33" s="43" t="s">
        <v>118</v>
      </c>
      <c r="C33" s="51" t="s">
        <v>119</v>
      </c>
      <c r="D33" s="51" t="s">
        <v>120</v>
      </c>
      <c r="E33" s="36">
        <v>50</v>
      </c>
      <c r="F33" s="36">
        <v>50</v>
      </c>
      <c r="G33" s="36">
        <v>0</v>
      </c>
      <c r="H33" s="36" t="s">
        <v>77</v>
      </c>
      <c r="I33" s="36" t="s">
        <v>32</v>
      </c>
      <c r="J33" s="36"/>
      <c r="K33" s="36">
        <v>1</v>
      </c>
      <c r="L33" s="76" t="s">
        <v>67</v>
      </c>
      <c r="M33" s="76" t="s">
        <v>121</v>
      </c>
      <c r="N33" s="54" t="s">
        <v>122</v>
      </c>
      <c r="O33" s="36" t="s">
        <v>110</v>
      </c>
      <c r="P33" s="36" t="s">
        <v>111</v>
      </c>
      <c r="Q33" s="36"/>
    </row>
    <row r="34" s="2" customFormat="1" ht="37" customHeight="1" spans="1:17">
      <c r="A34" s="42"/>
      <c r="B34" s="43" t="s">
        <v>123</v>
      </c>
      <c r="C34" s="50" t="s">
        <v>124</v>
      </c>
      <c r="D34" s="43" t="s">
        <v>125</v>
      </c>
      <c r="E34" s="52">
        <v>52.64</v>
      </c>
      <c r="F34" s="52">
        <v>52.64</v>
      </c>
      <c r="G34" s="36">
        <v>0</v>
      </c>
      <c r="H34" s="36" t="s">
        <v>105</v>
      </c>
      <c r="I34" s="36" t="s">
        <v>42</v>
      </c>
      <c r="J34" s="36"/>
      <c r="K34" s="36">
        <v>1</v>
      </c>
      <c r="L34" s="76" t="s">
        <v>67</v>
      </c>
      <c r="M34" s="76" t="s">
        <v>114</v>
      </c>
      <c r="N34" s="54" t="s">
        <v>126</v>
      </c>
      <c r="O34" s="36" t="s">
        <v>110</v>
      </c>
      <c r="P34" s="36" t="s">
        <v>111</v>
      </c>
      <c r="Q34" s="36"/>
    </row>
    <row r="35" s="2" customFormat="1" ht="25" customHeight="1" spans="1:17">
      <c r="A35" s="42"/>
      <c r="B35" s="43" t="s">
        <v>127</v>
      </c>
      <c r="C35" s="43" t="s">
        <v>128</v>
      </c>
      <c r="D35" s="43" t="s">
        <v>129</v>
      </c>
      <c r="E35" s="52">
        <v>300</v>
      </c>
      <c r="F35" s="52">
        <v>300</v>
      </c>
      <c r="G35" s="36">
        <v>0</v>
      </c>
      <c r="H35" s="36" t="s">
        <v>105</v>
      </c>
      <c r="I35" s="36" t="s">
        <v>42</v>
      </c>
      <c r="J35" s="36"/>
      <c r="K35" s="36">
        <v>1</v>
      </c>
      <c r="L35" s="76" t="s">
        <v>67</v>
      </c>
      <c r="M35" s="76" t="s">
        <v>114</v>
      </c>
      <c r="N35" s="54" t="s">
        <v>130</v>
      </c>
      <c r="O35" s="36" t="s">
        <v>110</v>
      </c>
      <c r="P35" s="36" t="s">
        <v>111</v>
      </c>
      <c r="Q35" s="36"/>
    </row>
    <row r="36" s="2" customFormat="1" ht="25" customHeight="1" spans="1:17">
      <c r="A36" s="42"/>
      <c r="B36" s="43" t="s">
        <v>131</v>
      </c>
      <c r="C36" s="50" t="s">
        <v>132</v>
      </c>
      <c r="D36" s="43" t="s">
        <v>133</v>
      </c>
      <c r="E36" s="47">
        <v>200</v>
      </c>
      <c r="F36" s="47">
        <v>200</v>
      </c>
      <c r="G36" s="36">
        <v>0</v>
      </c>
      <c r="H36" s="36" t="s">
        <v>31</v>
      </c>
      <c r="I36" s="36" t="s">
        <v>32</v>
      </c>
      <c r="J36" s="36"/>
      <c r="K36" s="36">
        <v>1</v>
      </c>
      <c r="L36" s="76" t="s">
        <v>67</v>
      </c>
      <c r="M36" s="76" t="s">
        <v>68</v>
      </c>
      <c r="N36" s="54" t="s">
        <v>122</v>
      </c>
      <c r="O36" s="36" t="s">
        <v>134</v>
      </c>
      <c r="P36" s="36" t="s">
        <v>135</v>
      </c>
      <c r="Q36" s="36"/>
    </row>
    <row r="37" s="2" customFormat="1" ht="29" customHeight="1" spans="1:17">
      <c r="A37" s="42"/>
      <c r="B37" s="43" t="s">
        <v>136</v>
      </c>
      <c r="C37" s="50" t="s">
        <v>124</v>
      </c>
      <c r="D37" s="43" t="s">
        <v>137</v>
      </c>
      <c r="E37" s="47">
        <v>200</v>
      </c>
      <c r="F37" s="47">
        <v>200</v>
      </c>
      <c r="G37" s="36">
        <v>0</v>
      </c>
      <c r="H37" s="36" t="s">
        <v>31</v>
      </c>
      <c r="I37" s="36" t="s">
        <v>32</v>
      </c>
      <c r="J37" s="36"/>
      <c r="K37" s="36">
        <v>1</v>
      </c>
      <c r="L37" s="76" t="s">
        <v>67</v>
      </c>
      <c r="M37" s="76" t="s">
        <v>121</v>
      </c>
      <c r="N37" s="37" t="s">
        <v>63</v>
      </c>
      <c r="O37" s="36" t="s">
        <v>138</v>
      </c>
      <c r="P37" s="36" t="s">
        <v>139</v>
      </c>
      <c r="Q37" s="36"/>
    </row>
    <row r="38" s="2" customFormat="1" ht="26" customHeight="1" spans="1:17">
      <c r="A38" s="42"/>
      <c r="B38" s="43" t="s">
        <v>140</v>
      </c>
      <c r="C38" s="50" t="s">
        <v>141</v>
      </c>
      <c r="D38" s="43" t="s">
        <v>142</v>
      </c>
      <c r="E38" s="47">
        <v>60</v>
      </c>
      <c r="F38" s="47">
        <v>60</v>
      </c>
      <c r="G38" s="36">
        <v>0</v>
      </c>
      <c r="H38" s="36" t="s">
        <v>31</v>
      </c>
      <c r="I38" s="36" t="s">
        <v>32</v>
      </c>
      <c r="J38" s="36"/>
      <c r="K38" s="36">
        <v>1</v>
      </c>
      <c r="L38" s="76" t="s">
        <v>67</v>
      </c>
      <c r="M38" s="76" t="s">
        <v>121</v>
      </c>
      <c r="N38" s="54" t="s">
        <v>122</v>
      </c>
      <c r="O38" s="36" t="s">
        <v>143</v>
      </c>
      <c r="P38" s="36" t="s">
        <v>144</v>
      </c>
      <c r="Q38" s="36"/>
    </row>
    <row r="39" s="2" customFormat="1" ht="28" customHeight="1" spans="1:17">
      <c r="A39" s="42"/>
      <c r="B39" s="43" t="s">
        <v>145</v>
      </c>
      <c r="C39" s="50" t="s">
        <v>146</v>
      </c>
      <c r="D39" s="43" t="s">
        <v>147</v>
      </c>
      <c r="E39" s="47">
        <v>61</v>
      </c>
      <c r="F39" s="47">
        <v>61</v>
      </c>
      <c r="G39" s="36">
        <v>0</v>
      </c>
      <c r="H39" s="36" t="s">
        <v>31</v>
      </c>
      <c r="I39" s="36" t="s">
        <v>32</v>
      </c>
      <c r="J39" s="36"/>
      <c r="K39" s="36">
        <v>1</v>
      </c>
      <c r="L39" s="76" t="s">
        <v>67</v>
      </c>
      <c r="M39" s="76" t="s">
        <v>121</v>
      </c>
      <c r="N39" s="37" t="s">
        <v>122</v>
      </c>
      <c r="O39" s="36" t="s">
        <v>148</v>
      </c>
      <c r="P39" s="36" t="s">
        <v>149</v>
      </c>
      <c r="Q39" s="36"/>
    </row>
    <row r="40" s="2" customFormat="1" ht="40" customHeight="1" spans="1:17">
      <c r="A40" s="42"/>
      <c r="B40" s="51" t="s">
        <v>150</v>
      </c>
      <c r="C40" s="36" t="s">
        <v>151</v>
      </c>
      <c r="D40" s="43" t="s">
        <v>152</v>
      </c>
      <c r="E40" s="47">
        <v>40</v>
      </c>
      <c r="F40" s="47">
        <v>40</v>
      </c>
      <c r="G40" s="36">
        <v>0</v>
      </c>
      <c r="H40" s="36" t="s">
        <v>105</v>
      </c>
      <c r="I40" s="36" t="s">
        <v>32</v>
      </c>
      <c r="J40" s="36"/>
      <c r="K40" s="36">
        <v>1</v>
      </c>
      <c r="L40" s="76" t="s">
        <v>67</v>
      </c>
      <c r="M40" s="76" t="s">
        <v>153</v>
      </c>
      <c r="N40" s="37" t="s">
        <v>154</v>
      </c>
      <c r="O40" s="51" t="s">
        <v>155</v>
      </c>
      <c r="P40" s="36" t="s">
        <v>156</v>
      </c>
      <c r="Q40" s="36"/>
    </row>
    <row r="41" s="2" customFormat="1" ht="45" customHeight="1" spans="1:17">
      <c r="A41" s="42"/>
      <c r="B41" s="43" t="s">
        <v>157</v>
      </c>
      <c r="C41" s="50" t="s">
        <v>47</v>
      </c>
      <c r="D41" s="43" t="s">
        <v>157</v>
      </c>
      <c r="E41" s="47">
        <v>1000</v>
      </c>
      <c r="F41" s="47">
        <v>1000</v>
      </c>
      <c r="G41" s="36">
        <v>0</v>
      </c>
      <c r="H41" s="36" t="s">
        <v>31</v>
      </c>
      <c r="I41" s="36" t="s">
        <v>32</v>
      </c>
      <c r="J41" s="36"/>
      <c r="K41" s="36">
        <v>1</v>
      </c>
      <c r="L41" s="76" t="s">
        <v>67</v>
      </c>
      <c r="M41" s="76" t="s">
        <v>153</v>
      </c>
      <c r="N41" s="37" t="s">
        <v>51</v>
      </c>
      <c r="O41" s="36" t="s">
        <v>158</v>
      </c>
      <c r="P41" s="36" t="s">
        <v>159</v>
      </c>
      <c r="Q41" s="36"/>
    </row>
    <row r="42" s="2" customFormat="1" ht="33" customHeight="1" spans="1:17">
      <c r="A42" s="42"/>
      <c r="B42" s="43" t="s">
        <v>160</v>
      </c>
      <c r="C42" s="50" t="s">
        <v>161</v>
      </c>
      <c r="D42" s="43" t="s">
        <v>162</v>
      </c>
      <c r="E42" s="47">
        <v>30</v>
      </c>
      <c r="F42" s="47">
        <v>30</v>
      </c>
      <c r="G42" s="36">
        <v>0</v>
      </c>
      <c r="H42" s="36" t="s">
        <v>31</v>
      </c>
      <c r="I42" s="36" t="s">
        <v>32</v>
      </c>
      <c r="J42" s="36"/>
      <c r="K42" s="36">
        <v>1</v>
      </c>
      <c r="L42" s="76" t="s">
        <v>67</v>
      </c>
      <c r="M42" s="76" t="s">
        <v>121</v>
      </c>
      <c r="N42" s="37" t="s">
        <v>122</v>
      </c>
      <c r="O42" s="36" t="s">
        <v>163</v>
      </c>
      <c r="P42" s="36" t="s">
        <v>164</v>
      </c>
      <c r="Q42" s="36"/>
    </row>
    <row r="43" s="2" customFormat="1" ht="33" customHeight="1" spans="1:17">
      <c r="A43" s="42"/>
      <c r="B43" s="43" t="s">
        <v>165</v>
      </c>
      <c r="C43" s="50" t="s">
        <v>166</v>
      </c>
      <c r="D43" s="43" t="s">
        <v>167</v>
      </c>
      <c r="E43" s="47">
        <v>40</v>
      </c>
      <c r="F43" s="47">
        <v>40</v>
      </c>
      <c r="G43" s="36">
        <v>0</v>
      </c>
      <c r="H43" s="36" t="s">
        <v>31</v>
      </c>
      <c r="I43" s="36" t="s">
        <v>32</v>
      </c>
      <c r="J43" s="36"/>
      <c r="K43" s="36">
        <v>1</v>
      </c>
      <c r="L43" s="76" t="s">
        <v>67</v>
      </c>
      <c r="M43" s="76" t="s">
        <v>121</v>
      </c>
      <c r="N43" s="37" t="s">
        <v>122</v>
      </c>
      <c r="O43" s="36" t="s">
        <v>163</v>
      </c>
      <c r="P43" s="36" t="s">
        <v>164</v>
      </c>
      <c r="Q43" s="36"/>
    </row>
    <row r="44" s="2" customFormat="1" ht="43" customHeight="1" spans="1:17">
      <c r="A44" s="42"/>
      <c r="B44" s="43" t="s">
        <v>168</v>
      </c>
      <c r="C44" s="50" t="s">
        <v>169</v>
      </c>
      <c r="D44" s="43" t="s">
        <v>170</v>
      </c>
      <c r="E44" s="47">
        <v>40</v>
      </c>
      <c r="F44" s="47">
        <v>40</v>
      </c>
      <c r="G44" s="36">
        <v>0</v>
      </c>
      <c r="H44" s="36" t="s">
        <v>31</v>
      </c>
      <c r="I44" s="36" t="s">
        <v>32</v>
      </c>
      <c r="J44" s="36"/>
      <c r="K44" s="36">
        <v>1</v>
      </c>
      <c r="L44" s="76" t="s">
        <v>67</v>
      </c>
      <c r="M44" s="76" t="s">
        <v>121</v>
      </c>
      <c r="N44" s="37" t="s">
        <v>154</v>
      </c>
      <c r="O44" s="36" t="s">
        <v>163</v>
      </c>
      <c r="P44" s="36" t="s">
        <v>164</v>
      </c>
      <c r="Q44" s="36"/>
    </row>
    <row r="45" s="2" customFormat="1" ht="29" customHeight="1" spans="1:17">
      <c r="A45" s="42"/>
      <c r="B45" s="43" t="s">
        <v>171</v>
      </c>
      <c r="C45" s="50" t="s">
        <v>172</v>
      </c>
      <c r="D45" s="43" t="s">
        <v>173</v>
      </c>
      <c r="E45" s="47">
        <v>130</v>
      </c>
      <c r="F45" s="47">
        <v>130</v>
      </c>
      <c r="G45" s="36">
        <v>0</v>
      </c>
      <c r="H45" s="36" t="s">
        <v>31</v>
      </c>
      <c r="I45" s="36" t="s">
        <v>32</v>
      </c>
      <c r="J45" s="36"/>
      <c r="K45" s="36">
        <v>1</v>
      </c>
      <c r="L45" s="76" t="s">
        <v>67</v>
      </c>
      <c r="M45" s="76" t="s">
        <v>121</v>
      </c>
      <c r="N45" s="54" t="s">
        <v>122</v>
      </c>
      <c r="O45" s="36" t="s">
        <v>163</v>
      </c>
      <c r="P45" s="36" t="s">
        <v>164</v>
      </c>
      <c r="Q45" s="36"/>
    </row>
    <row r="46" s="2" customFormat="1" ht="26" customHeight="1" spans="1:17">
      <c r="A46" s="41"/>
      <c r="B46" s="53" t="s">
        <v>174</v>
      </c>
      <c r="C46" s="36" t="s">
        <v>175</v>
      </c>
      <c r="D46" s="53" t="s">
        <v>176</v>
      </c>
      <c r="E46" s="36">
        <v>20</v>
      </c>
      <c r="F46" s="36">
        <v>20</v>
      </c>
      <c r="G46" s="36">
        <v>0</v>
      </c>
      <c r="H46" s="36" t="s">
        <v>77</v>
      </c>
      <c r="I46" s="36" t="s">
        <v>32</v>
      </c>
      <c r="J46" s="36"/>
      <c r="K46" s="36">
        <v>1</v>
      </c>
      <c r="L46" s="76" t="s">
        <v>67</v>
      </c>
      <c r="M46" s="76" t="s">
        <v>121</v>
      </c>
      <c r="N46" s="37" t="s">
        <v>177</v>
      </c>
      <c r="O46" s="36" t="s">
        <v>134</v>
      </c>
      <c r="P46" s="36" t="s">
        <v>135</v>
      </c>
      <c r="Q46" s="36"/>
    </row>
    <row r="47" s="2" customFormat="1" ht="45" customHeight="1" spans="1:17">
      <c r="A47" s="41"/>
      <c r="B47" s="45" t="s">
        <v>178</v>
      </c>
      <c r="C47" s="36" t="s">
        <v>53</v>
      </c>
      <c r="D47" s="45" t="s">
        <v>178</v>
      </c>
      <c r="E47" s="36">
        <v>13.92</v>
      </c>
      <c r="F47" s="36">
        <v>13.92</v>
      </c>
      <c r="G47" s="36">
        <v>0</v>
      </c>
      <c r="H47" s="36" t="s">
        <v>77</v>
      </c>
      <c r="I47" s="36" t="s">
        <v>32</v>
      </c>
      <c r="J47" s="36"/>
      <c r="K47" s="36">
        <v>1</v>
      </c>
      <c r="L47" s="76" t="s">
        <v>67</v>
      </c>
      <c r="M47" s="76" t="s">
        <v>179</v>
      </c>
      <c r="N47" s="37" t="s">
        <v>51</v>
      </c>
      <c r="O47" s="36" t="s">
        <v>138</v>
      </c>
      <c r="P47" s="36" t="s">
        <v>139</v>
      </c>
      <c r="Q47" s="36"/>
    </row>
    <row r="48" s="2" customFormat="1" ht="44" customHeight="1" spans="1:17">
      <c r="A48" s="41"/>
      <c r="B48" s="43" t="s">
        <v>180</v>
      </c>
      <c r="C48" s="51" t="s">
        <v>40</v>
      </c>
      <c r="D48" s="43" t="s">
        <v>180</v>
      </c>
      <c r="E48" s="36">
        <v>300</v>
      </c>
      <c r="F48" s="36">
        <v>300</v>
      </c>
      <c r="G48" s="36">
        <v>0</v>
      </c>
      <c r="H48" s="36" t="s">
        <v>77</v>
      </c>
      <c r="I48" s="36" t="s">
        <v>42</v>
      </c>
      <c r="J48" s="36"/>
      <c r="K48" s="36">
        <v>1</v>
      </c>
      <c r="L48" s="76" t="s">
        <v>67</v>
      </c>
      <c r="M48" s="76" t="s">
        <v>121</v>
      </c>
      <c r="N48" s="37" t="s">
        <v>51</v>
      </c>
      <c r="O48" s="36" t="s">
        <v>134</v>
      </c>
      <c r="P48" s="36" t="s">
        <v>135</v>
      </c>
      <c r="Q48" s="36"/>
    </row>
    <row r="49" s="2" customFormat="1" ht="45" customHeight="1" spans="1:17">
      <c r="A49" s="42"/>
      <c r="B49" s="43" t="s">
        <v>181</v>
      </c>
      <c r="C49" s="36" t="s">
        <v>29</v>
      </c>
      <c r="D49" s="43" t="s">
        <v>181</v>
      </c>
      <c r="E49" s="50">
        <v>500</v>
      </c>
      <c r="F49" s="50">
        <v>500</v>
      </c>
      <c r="G49" s="36">
        <v>0</v>
      </c>
      <c r="H49" s="36" t="s">
        <v>77</v>
      </c>
      <c r="I49" s="36" t="s">
        <v>32</v>
      </c>
      <c r="J49" s="42"/>
      <c r="K49" s="36">
        <v>1</v>
      </c>
      <c r="L49" s="76" t="s">
        <v>67</v>
      </c>
      <c r="M49" s="76" t="s">
        <v>121</v>
      </c>
      <c r="N49" s="37" t="s">
        <v>51</v>
      </c>
      <c r="O49" s="51" t="s">
        <v>182</v>
      </c>
      <c r="P49" s="50" t="s">
        <v>183</v>
      </c>
      <c r="Q49" s="42"/>
    </row>
    <row r="50" s="3" customFormat="1" ht="24.75" customHeight="1" spans="1:17">
      <c r="A50" s="38">
        <v>3</v>
      </c>
      <c r="B50" s="39" t="s">
        <v>184</v>
      </c>
      <c r="C50" s="38"/>
      <c r="D50" s="38"/>
      <c r="E50" s="39">
        <f>SUM(E51:E52)</f>
        <v>2000</v>
      </c>
      <c r="F50" s="39">
        <f>SUM(F51:F52)</f>
        <v>2000</v>
      </c>
      <c r="G50" s="39">
        <f>SUM(G51:G52)</f>
        <v>0</v>
      </c>
      <c r="H50" s="40"/>
      <c r="I50" s="38"/>
      <c r="J50" s="38"/>
      <c r="K50" s="38"/>
      <c r="L50" s="80"/>
      <c r="M50" s="80"/>
      <c r="N50" s="78"/>
      <c r="O50" s="36"/>
      <c r="P50" s="36"/>
      <c r="Q50" s="38"/>
    </row>
    <row r="51" s="2" customFormat="1" ht="40" customHeight="1" spans="1:17">
      <c r="A51" s="36"/>
      <c r="B51" s="36" t="s">
        <v>185</v>
      </c>
      <c r="C51" s="36" t="s">
        <v>186</v>
      </c>
      <c r="D51" s="36" t="s">
        <v>187</v>
      </c>
      <c r="E51" s="36">
        <v>1300</v>
      </c>
      <c r="F51" s="36">
        <v>1300</v>
      </c>
      <c r="G51" s="36">
        <v>0</v>
      </c>
      <c r="H51" s="36" t="s">
        <v>31</v>
      </c>
      <c r="I51" s="36" t="s">
        <v>42</v>
      </c>
      <c r="J51" s="36" t="s">
        <v>33</v>
      </c>
      <c r="K51" s="36">
        <v>1</v>
      </c>
      <c r="L51" s="76">
        <v>3.26</v>
      </c>
      <c r="M51" s="76" t="s">
        <v>153</v>
      </c>
      <c r="N51" s="37" t="s">
        <v>188</v>
      </c>
      <c r="O51" s="36" t="s">
        <v>36</v>
      </c>
      <c r="P51" s="36" t="s">
        <v>37</v>
      </c>
      <c r="Q51" s="36"/>
    </row>
    <row r="52" s="2" customFormat="1" ht="42" customHeight="1" spans="1:17">
      <c r="A52" s="36"/>
      <c r="B52" s="36" t="s">
        <v>189</v>
      </c>
      <c r="C52" s="36" t="s">
        <v>190</v>
      </c>
      <c r="D52" s="36" t="s">
        <v>187</v>
      </c>
      <c r="E52" s="36">
        <v>700</v>
      </c>
      <c r="F52" s="36">
        <v>700</v>
      </c>
      <c r="G52" s="36">
        <v>0</v>
      </c>
      <c r="H52" s="36" t="s">
        <v>31</v>
      </c>
      <c r="I52" s="36" t="s">
        <v>42</v>
      </c>
      <c r="J52" s="36" t="s">
        <v>33</v>
      </c>
      <c r="K52" s="36">
        <v>1</v>
      </c>
      <c r="L52" s="76">
        <v>3.26</v>
      </c>
      <c r="M52" s="76" t="s">
        <v>153</v>
      </c>
      <c r="N52" s="37" t="s">
        <v>188</v>
      </c>
      <c r="O52" s="36" t="s">
        <v>36</v>
      </c>
      <c r="P52" s="36" t="s">
        <v>37</v>
      </c>
      <c r="Q52" s="36"/>
    </row>
    <row r="53" ht="24" customHeight="1" spans="1:17">
      <c r="A53" s="38" t="s">
        <v>191</v>
      </c>
      <c r="B53" s="39" t="s">
        <v>192</v>
      </c>
      <c r="C53" s="38"/>
      <c r="D53" s="38"/>
      <c r="E53" s="39">
        <f>SUM(E54)</f>
        <v>465</v>
      </c>
      <c r="F53" s="39">
        <f>SUM(F54)</f>
        <v>465</v>
      </c>
      <c r="G53" s="39">
        <v>0</v>
      </c>
      <c r="H53" s="40"/>
      <c r="I53" s="38"/>
      <c r="J53" s="38"/>
      <c r="K53" s="38"/>
      <c r="L53" s="80"/>
      <c r="M53" s="80"/>
      <c r="N53" s="78"/>
      <c r="O53" s="36"/>
      <c r="P53" s="36"/>
      <c r="Q53" s="38"/>
    </row>
    <row r="54" s="2" customFormat="1" ht="58" customHeight="1" spans="1:17">
      <c r="A54" s="36"/>
      <c r="B54" s="36" t="s">
        <v>193</v>
      </c>
      <c r="C54" s="36" t="s">
        <v>29</v>
      </c>
      <c r="D54" s="54" t="s">
        <v>194</v>
      </c>
      <c r="E54" s="36">
        <v>465</v>
      </c>
      <c r="F54" s="36">
        <v>465</v>
      </c>
      <c r="G54" s="36">
        <v>0</v>
      </c>
      <c r="H54" s="36" t="s">
        <v>31</v>
      </c>
      <c r="I54" s="36" t="s">
        <v>32</v>
      </c>
      <c r="J54" s="36" t="s">
        <v>33</v>
      </c>
      <c r="K54" s="36">
        <v>1</v>
      </c>
      <c r="L54" s="76">
        <v>1.1</v>
      </c>
      <c r="M54" s="76" t="s">
        <v>195</v>
      </c>
      <c r="N54" s="37" t="s">
        <v>196</v>
      </c>
      <c r="O54" s="36" t="s">
        <v>36</v>
      </c>
      <c r="P54" s="36" t="s">
        <v>37</v>
      </c>
      <c r="Q54" s="36"/>
    </row>
    <row r="55" s="4" customFormat="1" ht="27" customHeight="1" spans="1:17">
      <c r="A55" s="38" t="s">
        <v>197</v>
      </c>
      <c r="B55" s="39" t="s">
        <v>198</v>
      </c>
      <c r="C55" s="38"/>
      <c r="D55" s="38"/>
      <c r="E55" s="41">
        <f>SUM(E56:E59)</f>
        <v>1885.866496</v>
      </c>
      <c r="F55" s="41">
        <f>SUM(F56:F59)</f>
        <v>1885.866496</v>
      </c>
      <c r="G55" s="36"/>
      <c r="H55" s="36"/>
      <c r="I55" s="36"/>
      <c r="J55" s="36"/>
      <c r="K55" s="36"/>
      <c r="L55" s="76"/>
      <c r="M55" s="76"/>
      <c r="N55" s="37"/>
      <c r="O55" s="36"/>
      <c r="P55" s="36"/>
      <c r="Q55" s="36"/>
    </row>
    <row r="56" s="4" customFormat="1" ht="37" customHeight="1" spans="1:17">
      <c r="A56" s="36"/>
      <c r="B56" s="45" t="s">
        <v>199</v>
      </c>
      <c r="C56" s="36" t="s">
        <v>29</v>
      </c>
      <c r="D56" s="45" t="s">
        <v>199</v>
      </c>
      <c r="E56" s="36">
        <v>1491.815639</v>
      </c>
      <c r="F56" s="36">
        <v>1491.815639</v>
      </c>
      <c r="G56" s="36">
        <v>0</v>
      </c>
      <c r="H56" s="36" t="s">
        <v>105</v>
      </c>
      <c r="I56" s="36" t="s">
        <v>32</v>
      </c>
      <c r="J56" s="36"/>
      <c r="K56" s="36">
        <v>1</v>
      </c>
      <c r="L56" s="76">
        <v>3.26</v>
      </c>
      <c r="M56" s="76" t="s">
        <v>195</v>
      </c>
      <c r="N56" s="37" t="s">
        <v>200</v>
      </c>
      <c r="O56" s="36" t="s">
        <v>85</v>
      </c>
      <c r="P56" s="36" t="s">
        <v>86</v>
      </c>
      <c r="Q56" s="36"/>
    </row>
    <row r="57" s="4" customFormat="1" ht="32" customHeight="1" spans="1:17">
      <c r="A57" s="36"/>
      <c r="B57" s="43" t="s">
        <v>201</v>
      </c>
      <c r="C57" s="36" t="s">
        <v>202</v>
      </c>
      <c r="D57" s="43" t="s">
        <v>201</v>
      </c>
      <c r="E57" s="53">
        <v>220</v>
      </c>
      <c r="F57" s="53">
        <v>220</v>
      </c>
      <c r="G57" s="36">
        <v>0</v>
      </c>
      <c r="H57" s="36" t="s">
        <v>105</v>
      </c>
      <c r="I57" s="36" t="s">
        <v>32</v>
      </c>
      <c r="J57" s="36"/>
      <c r="K57" s="36">
        <v>1</v>
      </c>
      <c r="L57" s="76">
        <v>3.26</v>
      </c>
      <c r="M57" s="76" t="s">
        <v>195</v>
      </c>
      <c r="N57" s="37" t="s">
        <v>203</v>
      </c>
      <c r="O57" s="36" t="s">
        <v>85</v>
      </c>
      <c r="P57" s="36" t="s">
        <v>86</v>
      </c>
      <c r="Q57" s="36"/>
    </row>
    <row r="58" s="4" customFormat="1" ht="33" customHeight="1" spans="1:17">
      <c r="A58" s="36"/>
      <c r="B58" s="43" t="s">
        <v>204</v>
      </c>
      <c r="C58" s="43" t="s">
        <v>205</v>
      </c>
      <c r="D58" s="43" t="s">
        <v>204</v>
      </c>
      <c r="E58" s="45">
        <v>137.953</v>
      </c>
      <c r="F58" s="45">
        <v>137.953</v>
      </c>
      <c r="G58" s="36">
        <v>0</v>
      </c>
      <c r="H58" s="36" t="s">
        <v>105</v>
      </c>
      <c r="I58" s="36" t="s">
        <v>42</v>
      </c>
      <c r="J58" s="36"/>
      <c r="K58" s="36">
        <v>1</v>
      </c>
      <c r="L58" s="76" t="s">
        <v>206</v>
      </c>
      <c r="M58" s="76" t="s">
        <v>195</v>
      </c>
      <c r="N58" s="37" t="s">
        <v>207</v>
      </c>
      <c r="O58" s="36" t="s">
        <v>85</v>
      </c>
      <c r="P58" s="36" t="s">
        <v>86</v>
      </c>
      <c r="Q58" s="36"/>
    </row>
    <row r="59" s="4" customFormat="1" ht="30" customHeight="1" spans="1:17">
      <c r="A59" s="36"/>
      <c r="B59" s="43" t="s">
        <v>208</v>
      </c>
      <c r="C59" s="43" t="s">
        <v>64</v>
      </c>
      <c r="D59" s="43" t="s">
        <v>209</v>
      </c>
      <c r="E59" s="53">
        <v>36.097857</v>
      </c>
      <c r="F59" s="53">
        <v>36.097857</v>
      </c>
      <c r="G59" s="36">
        <v>0</v>
      </c>
      <c r="H59" s="36" t="s">
        <v>105</v>
      </c>
      <c r="I59" s="36" t="s">
        <v>32</v>
      </c>
      <c r="J59" s="36"/>
      <c r="K59" s="36">
        <v>1</v>
      </c>
      <c r="L59" s="76">
        <v>3.26</v>
      </c>
      <c r="M59" s="76" t="s">
        <v>153</v>
      </c>
      <c r="N59" s="37" t="s">
        <v>203</v>
      </c>
      <c r="O59" s="36" t="s">
        <v>85</v>
      </c>
      <c r="P59" s="36" t="s">
        <v>86</v>
      </c>
      <c r="Q59" s="36"/>
    </row>
    <row r="60" s="5" customFormat="1" ht="27" customHeight="1" spans="1:17">
      <c r="A60" s="38" t="s">
        <v>210</v>
      </c>
      <c r="B60" s="55" t="s">
        <v>211</v>
      </c>
      <c r="C60" s="36"/>
      <c r="D60" s="56"/>
      <c r="E60" s="41">
        <f>SUM(E61:E63)</f>
        <v>350</v>
      </c>
      <c r="F60" s="41">
        <f>SUM(F61:F63)</f>
        <v>350</v>
      </c>
      <c r="G60" s="36">
        <v>0</v>
      </c>
      <c r="H60" s="36"/>
      <c r="I60" s="36"/>
      <c r="J60" s="36"/>
      <c r="K60" s="36"/>
      <c r="L60" s="76"/>
      <c r="M60" s="76"/>
      <c r="N60" s="37"/>
      <c r="O60" s="36"/>
      <c r="P60" s="36"/>
      <c r="Q60" s="36"/>
    </row>
    <row r="61" s="5" customFormat="1" ht="77" customHeight="1" spans="1:17">
      <c r="A61" s="36"/>
      <c r="B61" s="43" t="s">
        <v>212</v>
      </c>
      <c r="C61" s="36" t="s">
        <v>29</v>
      </c>
      <c r="D61" s="57" t="s">
        <v>213</v>
      </c>
      <c r="E61" s="36">
        <v>90</v>
      </c>
      <c r="F61" s="36">
        <v>90</v>
      </c>
      <c r="G61" s="36">
        <v>0</v>
      </c>
      <c r="H61" s="36" t="s">
        <v>105</v>
      </c>
      <c r="I61" s="36" t="s">
        <v>32</v>
      </c>
      <c r="J61" s="36"/>
      <c r="K61" s="36">
        <v>1</v>
      </c>
      <c r="L61" s="76" t="s">
        <v>214</v>
      </c>
      <c r="M61" s="76" t="s">
        <v>215</v>
      </c>
      <c r="N61" s="81" t="s">
        <v>216</v>
      </c>
      <c r="O61" s="36" t="s">
        <v>36</v>
      </c>
      <c r="P61" s="36" t="s">
        <v>37</v>
      </c>
      <c r="Q61" s="36"/>
    </row>
    <row r="62" s="5" customFormat="1" ht="96" customHeight="1" spans="1:17">
      <c r="A62" s="36"/>
      <c r="B62" s="43" t="s">
        <v>217</v>
      </c>
      <c r="C62" s="36" t="s">
        <v>218</v>
      </c>
      <c r="D62" s="43" t="s">
        <v>219</v>
      </c>
      <c r="E62" s="36">
        <v>60</v>
      </c>
      <c r="F62" s="36">
        <v>60</v>
      </c>
      <c r="G62" s="36">
        <v>0</v>
      </c>
      <c r="H62" s="36" t="s">
        <v>105</v>
      </c>
      <c r="I62" s="36" t="s">
        <v>32</v>
      </c>
      <c r="J62" s="36"/>
      <c r="K62" s="36">
        <v>1</v>
      </c>
      <c r="L62" s="76" t="s">
        <v>220</v>
      </c>
      <c r="M62" s="76" t="s">
        <v>221</v>
      </c>
      <c r="N62" s="82" t="s">
        <v>222</v>
      </c>
      <c r="O62" s="36" t="s">
        <v>36</v>
      </c>
      <c r="P62" s="36" t="s">
        <v>37</v>
      </c>
      <c r="Q62" s="36"/>
    </row>
    <row r="63" s="5" customFormat="1" ht="75" customHeight="1" spans="1:17">
      <c r="A63" s="36"/>
      <c r="B63" s="43" t="s">
        <v>223</v>
      </c>
      <c r="C63" s="43" t="s">
        <v>29</v>
      </c>
      <c r="D63" s="43" t="s">
        <v>224</v>
      </c>
      <c r="E63" s="43">
        <v>200</v>
      </c>
      <c r="F63" s="43">
        <v>200</v>
      </c>
      <c r="G63" s="36">
        <v>0</v>
      </c>
      <c r="H63" s="36" t="s">
        <v>105</v>
      </c>
      <c r="I63" s="36" t="s">
        <v>42</v>
      </c>
      <c r="J63" s="36"/>
      <c r="K63" s="36">
        <v>1</v>
      </c>
      <c r="L63" s="76" t="s">
        <v>220</v>
      </c>
      <c r="M63" s="76" t="s">
        <v>34</v>
      </c>
      <c r="N63" s="54" t="s">
        <v>225</v>
      </c>
      <c r="O63" s="36" t="s">
        <v>36</v>
      </c>
      <c r="P63" s="36" t="s">
        <v>37</v>
      </c>
      <c r="Q63" s="36"/>
    </row>
    <row r="64" ht="25" customHeight="1" spans="1:17">
      <c r="A64" s="58" t="s">
        <v>226</v>
      </c>
      <c r="B64" s="59" t="s">
        <v>227</v>
      </c>
      <c r="C64" s="60"/>
      <c r="D64" s="60"/>
      <c r="E64" s="61">
        <f>SUM(E65:E71)</f>
        <v>1679.185516</v>
      </c>
      <c r="F64" s="61">
        <f>SUM(F65:F71)</f>
        <v>1679.185516</v>
      </c>
      <c r="G64" s="61">
        <f>SUM(G65:G69)</f>
        <v>0</v>
      </c>
      <c r="H64" s="60"/>
      <c r="I64" s="60"/>
      <c r="J64" s="60"/>
      <c r="K64" s="60"/>
      <c r="L64" s="83"/>
      <c r="M64" s="83"/>
      <c r="N64" s="84"/>
      <c r="O64" s="36"/>
      <c r="P64" s="36"/>
      <c r="Q64" s="40"/>
    </row>
    <row r="65" s="2" customFormat="1" ht="30" customHeight="1" spans="1:17">
      <c r="A65" s="36"/>
      <c r="B65" s="43" t="s">
        <v>228</v>
      </c>
      <c r="C65" s="36" t="s">
        <v>229</v>
      </c>
      <c r="D65" s="36" t="s">
        <v>230</v>
      </c>
      <c r="E65" s="36">
        <v>138</v>
      </c>
      <c r="F65" s="36">
        <v>138</v>
      </c>
      <c r="G65" s="36">
        <v>0</v>
      </c>
      <c r="H65" s="36" t="s">
        <v>31</v>
      </c>
      <c r="I65" s="36" t="s">
        <v>42</v>
      </c>
      <c r="J65" s="36" t="s">
        <v>33</v>
      </c>
      <c r="K65" s="36">
        <v>1</v>
      </c>
      <c r="L65" s="96" t="s">
        <v>231</v>
      </c>
      <c r="M65" s="96" t="s">
        <v>114</v>
      </c>
      <c r="N65" s="36" t="s">
        <v>232</v>
      </c>
      <c r="O65" s="36" t="s">
        <v>233</v>
      </c>
      <c r="P65" s="36" t="s">
        <v>234</v>
      </c>
      <c r="Q65" s="36"/>
    </row>
    <row r="66" s="4" customFormat="1" ht="31" customHeight="1" spans="1:17">
      <c r="A66" s="36"/>
      <c r="B66" s="51" t="s">
        <v>235</v>
      </c>
      <c r="C66" s="36" t="s">
        <v>229</v>
      </c>
      <c r="D66" s="51" t="s">
        <v>236</v>
      </c>
      <c r="E66" s="52">
        <v>899</v>
      </c>
      <c r="F66" s="52">
        <v>899</v>
      </c>
      <c r="G66" s="36">
        <v>0</v>
      </c>
      <c r="H66" s="36" t="s">
        <v>77</v>
      </c>
      <c r="I66" s="36" t="s">
        <v>42</v>
      </c>
      <c r="J66" s="36"/>
      <c r="K66" s="36">
        <v>1</v>
      </c>
      <c r="L66" s="96" t="s">
        <v>43</v>
      </c>
      <c r="M66" s="96" t="s">
        <v>237</v>
      </c>
      <c r="N66" s="36" t="s">
        <v>232</v>
      </c>
      <c r="O66" s="36" t="s">
        <v>148</v>
      </c>
      <c r="P66" s="36" t="s">
        <v>149</v>
      </c>
      <c r="Q66" s="36"/>
    </row>
    <row r="67" s="4" customFormat="1" ht="28" customHeight="1" spans="1:17">
      <c r="A67" s="36"/>
      <c r="B67" s="51" t="s">
        <v>238</v>
      </c>
      <c r="C67" s="36" t="s">
        <v>239</v>
      </c>
      <c r="D67" s="51" t="s">
        <v>238</v>
      </c>
      <c r="E67" s="52">
        <v>390</v>
      </c>
      <c r="F67" s="52">
        <v>390</v>
      </c>
      <c r="G67" s="36">
        <v>0</v>
      </c>
      <c r="H67" s="36" t="s">
        <v>105</v>
      </c>
      <c r="I67" s="36" t="s">
        <v>32</v>
      </c>
      <c r="J67" s="36"/>
      <c r="K67" s="36">
        <v>1</v>
      </c>
      <c r="L67" s="96" t="s">
        <v>43</v>
      </c>
      <c r="M67" s="96" t="s">
        <v>237</v>
      </c>
      <c r="N67" s="36" t="s">
        <v>232</v>
      </c>
      <c r="O67" s="36" t="s">
        <v>148</v>
      </c>
      <c r="P67" s="36" t="s">
        <v>149</v>
      </c>
      <c r="Q67" s="36"/>
    </row>
    <row r="68" s="4" customFormat="1" ht="34" customHeight="1" spans="1:17">
      <c r="A68" s="36"/>
      <c r="B68" s="43" t="s">
        <v>240</v>
      </c>
      <c r="C68" s="36" t="s">
        <v>241</v>
      </c>
      <c r="D68" s="36" t="s">
        <v>242</v>
      </c>
      <c r="E68" s="85">
        <v>89</v>
      </c>
      <c r="F68" s="85">
        <v>89</v>
      </c>
      <c r="G68" s="36">
        <v>0</v>
      </c>
      <c r="H68" s="36" t="s">
        <v>105</v>
      </c>
      <c r="I68" s="36" t="s">
        <v>32</v>
      </c>
      <c r="J68" s="36"/>
      <c r="K68" s="36">
        <v>1</v>
      </c>
      <c r="L68" s="76">
        <v>3.26</v>
      </c>
      <c r="M68" s="76" t="s">
        <v>153</v>
      </c>
      <c r="N68" s="36" t="s">
        <v>243</v>
      </c>
      <c r="O68" s="36" t="s">
        <v>158</v>
      </c>
      <c r="P68" s="36" t="s">
        <v>159</v>
      </c>
      <c r="Q68" s="36"/>
    </row>
    <row r="69" s="4" customFormat="1" ht="30" customHeight="1" spans="1:17">
      <c r="A69" s="36"/>
      <c r="B69" s="43" t="s">
        <v>244</v>
      </c>
      <c r="C69" s="36" t="s">
        <v>241</v>
      </c>
      <c r="D69" s="36" t="s">
        <v>245</v>
      </c>
      <c r="E69" s="85">
        <v>85</v>
      </c>
      <c r="F69" s="85">
        <v>85</v>
      </c>
      <c r="G69" s="36">
        <v>0</v>
      </c>
      <c r="H69" s="36" t="s">
        <v>105</v>
      </c>
      <c r="I69" s="36" t="s">
        <v>32</v>
      </c>
      <c r="J69" s="36"/>
      <c r="K69" s="36">
        <v>1</v>
      </c>
      <c r="L69" s="76">
        <v>3.26</v>
      </c>
      <c r="M69" s="76" t="s">
        <v>153</v>
      </c>
      <c r="N69" s="36" t="s">
        <v>243</v>
      </c>
      <c r="O69" s="36" t="s">
        <v>158</v>
      </c>
      <c r="P69" s="36" t="s">
        <v>159</v>
      </c>
      <c r="Q69" s="36"/>
    </row>
    <row r="70" s="4" customFormat="1" ht="30" customHeight="1" spans="1:17">
      <c r="A70" s="36"/>
      <c r="B70" s="51" t="s">
        <v>246</v>
      </c>
      <c r="C70" s="36" t="s">
        <v>247</v>
      </c>
      <c r="D70" s="51" t="s">
        <v>246</v>
      </c>
      <c r="E70" s="85">
        <v>27.685516</v>
      </c>
      <c r="F70" s="85">
        <v>27.685516</v>
      </c>
      <c r="G70" s="36">
        <v>0</v>
      </c>
      <c r="H70" s="36" t="s">
        <v>105</v>
      </c>
      <c r="I70" s="36" t="s">
        <v>32</v>
      </c>
      <c r="J70" s="36"/>
      <c r="K70" s="36">
        <v>1</v>
      </c>
      <c r="L70" s="76">
        <v>3.26</v>
      </c>
      <c r="M70" s="76" t="s">
        <v>153</v>
      </c>
      <c r="N70" s="36" t="s">
        <v>243</v>
      </c>
      <c r="O70" s="36" t="s">
        <v>143</v>
      </c>
      <c r="P70" s="36" t="s">
        <v>144</v>
      </c>
      <c r="Q70" s="36"/>
    </row>
    <row r="71" s="4" customFormat="1" ht="41" customHeight="1" spans="1:17">
      <c r="A71" s="36"/>
      <c r="B71" s="51" t="s">
        <v>248</v>
      </c>
      <c r="C71" s="36" t="s">
        <v>249</v>
      </c>
      <c r="D71" s="51" t="s">
        <v>248</v>
      </c>
      <c r="E71" s="85">
        <v>50.5</v>
      </c>
      <c r="F71" s="85">
        <v>50.5</v>
      </c>
      <c r="G71" s="36">
        <v>0</v>
      </c>
      <c r="H71" s="36" t="s">
        <v>105</v>
      </c>
      <c r="I71" s="36" t="s">
        <v>32</v>
      </c>
      <c r="J71" s="36"/>
      <c r="K71" s="36">
        <v>1</v>
      </c>
      <c r="L71" s="76">
        <v>3.26</v>
      </c>
      <c r="M71" s="76" t="s">
        <v>153</v>
      </c>
      <c r="N71" s="36" t="s">
        <v>243</v>
      </c>
      <c r="O71" s="36" t="s">
        <v>143</v>
      </c>
      <c r="P71" s="36" t="s">
        <v>144</v>
      </c>
      <c r="Q71" s="36"/>
    </row>
    <row r="72" ht="29.1" customHeight="1" spans="1:17">
      <c r="A72" s="39" t="s">
        <v>250</v>
      </c>
      <c r="B72" s="39" t="s">
        <v>251</v>
      </c>
      <c r="C72" s="38"/>
      <c r="D72" s="38"/>
      <c r="E72" s="86">
        <f>SUM(E73:E127)</f>
        <v>6033.307988</v>
      </c>
      <c r="F72" s="86">
        <f>SUM(F73:F127)</f>
        <v>6033.307988</v>
      </c>
      <c r="G72" s="39">
        <f>SUM(G84:G127)</f>
        <v>0</v>
      </c>
      <c r="H72" s="40"/>
      <c r="I72" s="38"/>
      <c r="J72" s="38"/>
      <c r="K72" s="38"/>
      <c r="L72" s="80"/>
      <c r="M72" s="80"/>
      <c r="N72" s="78"/>
      <c r="O72" s="36"/>
      <c r="P72" s="36"/>
      <c r="Q72" s="40"/>
    </row>
    <row r="73" s="2" customFormat="1" ht="35" customHeight="1" spans="1:17">
      <c r="A73" s="41"/>
      <c r="B73" s="43" t="s">
        <v>252</v>
      </c>
      <c r="C73" s="36" t="s">
        <v>253</v>
      </c>
      <c r="D73" s="54" t="s">
        <v>254</v>
      </c>
      <c r="E73" s="87">
        <v>200</v>
      </c>
      <c r="F73" s="87">
        <v>200</v>
      </c>
      <c r="G73" s="36">
        <v>0</v>
      </c>
      <c r="H73" s="36" t="s">
        <v>31</v>
      </c>
      <c r="I73" s="36" t="s">
        <v>32</v>
      </c>
      <c r="J73" s="36"/>
      <c r="K73" s="36">
        <v>1</v>
      </c>
      <c r="L73" s="96" t="s">
        <v>231</v>
      </c>
      <c r="M73" s="96" t="s">
        <v>114</v>
      </c>
      <c r="N73" s="52" t="s">
        <v>255</v>
      </c>
      <c r="O73" s="36" t="s">
        <v>256</v>
      </c>
      <c r="P73" s="36" t="s">
        <v>257</v>
      </c>
      <c r="Q73" s="36"/>
    </row>
    <row r="74" s="2" customFormat="1" ht="42" customHeight="1" spans="1:17">
      <c r="A74" s="41"/>
      <c r="B74" s="43" t="s">
        <v>258</v>
      </c>
      <c r="C74" s="36" t="s">
        <v>202</v>
      </c>
      <c r="D74" s="36" t="s">
        <v>259</v>
      </c>
      <c r="E74" s="87">
        <v>200</v>
      </c>
      <c r="F74" s="87">
        <v>200</v>
      </c>
      <c r="G74" s="36">
        <v>0</v>
      </c>
      <c r="H74" s="36" t="s">
        <v>31</v>
      </c>
      <c r="I74" s="36" t="s">
        <v>32</v>
      </c>
      <c r="J74" s="36"/>
      <c r="K74" s="36">
        <v>1</v>
      </c>
      <c r="L74" s="96" t="s">
        <v>237</v>
      </c>
      <c r="M74" s="96" t="s">
        <v>260</v>
      </c>
      <c r="N74" s="52" t="s">
        <v>261</v>
      </c>
      <c r="O74" s="36" t="s">
        <v>256</v>
      </c>
      <c r="P74" s="36" t="s">
        <v>257</v>
      </c>
      <c r="Q74" s="36"/>
    </row>
    <row r="75" s="2" customFormat="1" ht="56" customHeight="1" spans="1:17">
      <c r="A75" s="41"/>
      <c r="B75" s="36" t="s">
        <v>262</v>
      </c>
      <c r="C75" s="36" t="s">
        <v>263</v>
      </c>
      <c r="D75" s="88" t="s">
        <v>264</v>
      </c>
      <c r="E75" s="36">
        <v>165</v>
      </c>
      <c r="F75" s="36">
        <v>165</v>
      </c>
      <c r="G75" s="36">
        <v>0</v>
      </c>
      <c r="H75" s="36" t="s">
        <v>31</v>
      </c>
      <c r="I75" s="36" t="s">
        <v>32</v>
      </c>
      <c r="J75" s="36" t="s">
        <v>33</v>
      </c>
      <c r="K75" s="36">
        <v>1</v>
      </c>
      <c r="L75" s="76" t="s">
        <v>265</v>
      </c>
      <c r="M75" s="76" t="s">
        <v>266</v>
      </c>
      <c r="N75" s="52" t="s">
        <v>267</v>
      </c>
      <c r="O75" s="36" t="s">
        <v>256</v>
      </c>
      <c r="P75" s="36" t="s">
        <v>257</v>
      </c>
      <c r="Q75" s="36"/>
    </row>
    <row r="76" s="4" customFormat="1" ht="108" customHeight="1" spans="1:17">
      <c r="A76" s="41"/>
      <c r="B76" s="43" t="s">
        <v>268</v>
      </c>
      <c r="C76" s="36" t="s">
        <v>269</v>
      </c>
      <c r="D76" s="88" t="s">
        <v>270</v>
      </c>
      <c r="E76" s="45">
        <v>53.80592</v>
      </c>
      <c r="F76" s="45">
        <v>53.80592</v>
      </c>
      <c r="G76" s="36">
        <v>0</v>
      </c>
      <c r="H76" s="36" t="s">
        <v>105</v>
      </c>
      <c r="I76" s="36" t="s">
        <v>42</v>
      </c>
      <c r="J76" s="36"/>
      <c r="K76" s="36">
        <v>1</v>
      </c>
      <c r="L76" s="76">
        <v>3.26</v>
      </c>
      <c r="M76" s="76" t="s">
        <v>153</v>
      </c>
      <c r="N76" s="97" t="s">
        <v>271</v>
      </c>
      <c r="O76" s="36" t="s">
        <v>256</v>
      </c>
      <c r="P76" s="36" t="s">
        <v>257</v>
      </c>
      <c r="Q76" s="36"/>
    </row>
    <row r="77" s="4" customFormat="1" ht="126" customHeight="1" spans="2:17">
      <c r="B77" s="43" t="s">
        <v>272</v>
      </c>
      <c r="C77" s="36" t="s">
        <v>273</v>
      </c>
      <c r="D77" s="89" t="s">
        <v>274</v>
      </c>
      <c r="E77" s="45">
        <v>100</v>
      </c>
      <c r="F77" s="45">
        <v>100</v>
      </c>
      <c r="G77" s="36">
        <v>0</v>
      </c>
      <c r="H77" s="36" t="s">
        <v>105</v>
      </c>
      <c r="I77" s="36" t="s">
        <v>32</v>
      </c>
      <c r="J77" s="36"/>
      <c r="K77" s="36">
        <v>1</v>
      </c>
      <c r="L77" s="96" t="s">
        <v>231</v>
      </c>
      <c r="M77" s="96" t="s">
        <v>114</v>
      </c>
      <c r="N77" s="97" t="s">
        <v>275</v>
      </c>
      <c r="O77" s="36" t="s">
        <v>256</v>
      </c>
      <c r="P77" s="36" t="s">
        <v>257</v>
      </c>
      <c r="Q77" s="36"/>
    </row>
    <row r="78" s="4" customFormat="1" ht="112" customHeight="1" spans="1:17">
      <c r="A78" s="41"/>
      <c r="B78" s="43" t="s">
        <v>276</v>
      </c>
      <c r="C78" s="36" t="s">
        <v>277</v>
      </c>
      <c r="D78" s="90" t="s">
        <v>278</v>
      </c>
      <c r="E78" s="45">
        <v>200</v>
      </c>
      <c r="F78" s="45">
        <v>200</v>
      </c>
      <c r="G78" s="36">
        <v>0</v>
      </c>
      <c r="H78" s="36" t="s">
        <v>105</v>
      </c>
      <c r="I78" s="36" t="s">
        <v>32</v>
      </c>
      <c r="J78" s="36"/>
      <c r="K78" s="36">
        <v>1</v>
      </c>
      <c r="L78" s="96" t="s">
        <v>279</v>
      </c>
      <c r="M78" s="96" t="s">
        <v>280</v>
      </c>
      <c r="N78" s="97" t="s">
        <v>281</v>
      </c>
      <c r="O78" s="36" t="s">
        <v>256</v>
      </c>
      <c r="P78" s="36" t="s">
        <v>257</v>
      </c>
      <c r="Q78" s="36"/>
    </row>
    <row r="79" s="4" customFormat="1" ht="66" customHeight="1" spans="1:17">
      <c r="A79" s="41"/>
      <c r="B79" s="43" t="s">
        <v>282</v>
      </c>
      <c r="C79" s="91" t="s">
        <v>283</v>
      </c>
      <c r="D79" s="89" t="s">
        <v>284</v>
      </c>
      <c r="E79" s="36">
        <v>50</v>
      </c>
      <c r="F79" s="36">
        <v>50</v>
      </c>
      <c r="G79" s="36">
        <v>0</v>
      </c>
      <c r="H79" s="36" t="s">
        <v>31</v>
      </c>
      <c r="I79" s="36" t="s">
        <v>32</v>
      </c>
      <c r="J79" s="36"/>
      <c r="K79" s="36">
        <v>1</v>
      </c>
      <c r="L79" s="76">
        <v>3.26</v>
      </c>
      <c r="M79" s="76" t="s">
        <v>153</v>
      </c>
      <c r="N79" s="37" t="s">
        <v>203</v>
      </c>
      <c r="O79" s="36" t="s">
        <v>85</v>
      </c>
      <c r="P79" s="36" t="s">
        <v>86</v>
      </c>
      <c r="Q79" s="36"/>
    </row>
    <row r="80" s="4" customFormat="1" ht="39" customHeight="1" spans="1:17">
      <c r="A80" s="41"/>
      <c r="B80" s="43" t="s">
        <v>285</v>
      </c>
      <c r="C80" s="92" t="s">
        <v>286</v>
      </c>
      <c r="D80" s="43" t="s">
        <v>287</v>
      </c>
      <c r="E80" s="36">
        <v>63</v>
      </c>
      <c r="F80" s="36">
        <v>63</v>
      </c>
      <c r="G80" s="36">
        <v>0</v>
      </c>
      <c r="H80" s="36" t="s">
        <v>31</v>
      </c>
      <c r="I80" s="36" t="s">
        <v>32</v>
      </c>
      <c r="J80" s="36"/>
      <c r="K80" s="36">
        <v>1</v>
      </c>
      <c r="L80" s="76" t="s">
        <v>288</v>
      </c>
      <c r="M80" s="76" t="s">
        <v>153</v>
      </c>
      <c r="N80" s="37" t="s">
        <v>289</v>
      </c>
      <c r="O80" s="36" t="s">
        <v>163</v>
      </c>
      <c r="P80" s="36" t="s">
        <v>164</v>
      </c>
      <c r="Q80" s="36"/>
    </row>
    <row r="81" s="4" customFormat="1" ht="39" customHeight="1" spans="1:17">
      <c r="A81" s="41"/>
      <c r="B81" s="53" t="s">
        <v>290</v>
      </c>
      <c r="C81" s="50" t="s">
        <v>286</v>
      </c>
      <c r="D81" s="53" t="s">
        <v>290</v>
      </c>
      <c r="E81" s="36">
        <v>35</v>
      </c>
      <c r="F81" s="36">
        <v>35</v>
      </c>
      <c r="G81" s="36">
        <v>0</v>
      </c>
      <c r="H81" s="36" t="s">
        <v>105</v>
      </c>
      <c r="I81" s="36" t="s">
        <v>32</v>
      </c>
      <c r="J81" s="36"/>
      <c r="K81" s="36">
        <v>1</v>
      </c>
      <c r="L81" s="76" t="s">
        <v>206</v>
      </c>
      <c r="M81" s="76" t="s">
        <v>291</v>
      </c>
      <c r="N81" s="37" t="s">
        <v>289</v>
      </c>
      <c r="O81" s="36" t="s">
        <v>163</v>
      </c>
      <c r="P81" s="36" t="s">
        <v>164</v>
      </c>
      <c r="Q81" s="36"/>
    </row>
    <row r="82" s="4" customFormat="1" ht="39" customHeight="1" spans="1:17">
      <c r="A82" s="41"/>
      <c r="B82" s="51" t="s">
        <v>292</v>
      </c>
      <c r="C82" s="50" t="s">
        <v>61</v>
      </c>
      <c r="D82" s="51" t="s">
        <v>292</v>
      </c>
      <c r="E82" s="36">
        <v>8.915</v>
      </c>
      <c r="F82" s="36">
        <v>8.915</v>
      </c>
      <c r="G82" s="36">
        <v>0</v>
      </c>
      <c r="H82" s="36" t="s">
        <v>105</v>
      </c>
      <c r="I82" s="36" t="s">
        <v>32</v>
      </c>
      <c r="J82" s="36"/>
      <c r="K82" s="36">
        <v>1</v>
      </c>
      <c r="L82" s="76" t="s">
        <v>288</v>
      </c>
      <c r="M82" s="76" t="s">
        <v>153</v>
      </c>
      <c r="N82" s="37" t="s">
        <v>289</v>
      </c>
      <c r="O82" s="36" t="s">
        <v>163</v>
      </c>
      <c r="P82" s="36" t="s">
        <v>164</v>
      </c>
      <c r="Q82" s="36"/>
    </row>
    <row r="83" s="4" customFormat="1" ht="39" customHeight="1" spans="1:17">
      <c r="A83" s="41"/>
      <c r="B83" s="51" t="s">
        <v>293</v>
      </c>
      <c r="C83" s="50" t="s">
        <v>166</v>
      </c>
      <c r="D83" s="51" t="s">
        <v>293</v>
      </c>
      <c r="E83" s="36">
        <v>14</v>
      </c>
      <c r="F83" s="36">
        <v>14</v>
      </c>
      <c r="G83" s="36">
        <v>0</v>
      </c>
      <c r="H83" s="36" t="s">
        <v>105</v>
      </c>
      <c r="I83" s="36" t="s">
        <v>32</v>
      </c>
      <c r="J83" s="36"/>
      <c r="K83" s="36">
        <v>1</v>
      </c>
      <c r="L83" s="76" t="s">
        <v>206</v>
      </c>
      <c r="M83" s="76" t="s">
        <v>291</v>
      </c>
      <c r="N83" s="37" t="s">
        <v>289</v>
      </c>
      <c r="O83" s="36" t="s">
        <v>163</v>
      </c>
      <c r="P83" s="36" t="s">
        <v>164</v>
      </c>
      <c r="Q83" s="36"/>
    </row>
    <row r="84" s="2" customFormat="1" ht="28" customHeight="1" spans="1:17">
      <c r="A84" s="41"/>
      <c r="B84" s="36" t="s">
        <v>294</v>
      </c>
      <c r="C84" s="36" t="s">
        <v>76</v>
      </c>
      <c r="D84" s="43" t="s">
        <v>295</v>
      </c>
      <c r="E84" s="36">
        <v>16</v>
      </c>
      <c r="F84" s="36">
        <v>16</v>
      </c>
      <c r="G84" s="36">
        <v>0</v>
      </c>
      <c r="H84" s="36" t="s">
        <v>31</v>
      </c>
      <c r="I84" s="36" t="s">
        <v>32</v>
      </c>
      <c r="J84" s="36" t="s">
        <v>33</v>
      </c>
      <c r="K84" s="36">
        <v>1</v>
      </c>
      <c r="L84" s="76">
        <v>3.1</v>
      </c>
      <c r="M84" s="76" t="s">
        <v>296</v>
      </c>
      <c r="N84" s="37" t="s">
        <v>297</v>
      </c>
      <c r="O84" s="36" t="s">
        <v>134</v>
      </c>
      <c r="P84" s="36" t="s">
        <v>135</v>
      </c>
      <c r="Q84" s="36"/>
    </row>
    <row r="85" s="2" customFormat="1" ht="28" customHeight="1" spans="1:17">
      <c r="A85" s="41"/>
      <c r="B85" s="43" t="s">
        <v>298</v>
      </c>
      <c r="C85" s="36" t="s">
        <v>146</v>
      </c>
      <c r="D85" s="43" t="s">
        <v>299</v>
      </c>
      <c r="E85" s="36">
        <v>48</v>
      </c>
      <c r="F85" s="36">
        <v>48</v>
      </c>
      <c r="G85" s="36">
        <v>0</v>
      </c>
      <c r="H85" s="36" t="s">
        <v>31</v>
      </c>
      <c r="I85" s="36" t="s">
        <v>32</v>
      </c>
      <c r="J85" s="36"/>
      <c r="K85" s="36">
        <v>1</v>
      </c>
      <c r="L85" s="76" t="s">
        <v>49</v>
      </c>
      <c r="M85" s="76" t="s">
        <v>300</v>
      </c>
      <c r="N85" s="36" t="s">
        <v>301</v>
      </c>
      <c r="O85" s="36" t="s">
        <v>148</v>
      </c>
      <c r="P85" s="36" t="s">
        <v>149</v>
      </c>
      <c r="Q85" s="36"/>
    </row>
    <row r="86" s="2" customFormat="1" ht="29" customHeight="1" spans="1:17">
      <c r="A86" s="41"/>
      <c r="B86" s="51" t="s">
        <v>302</v>
      </c>
      <c r="C86" s="36" t="s">
        <v>303</v>
      </c>
      <c r="D86" s="93" t="s">
        <v>302</v>
      </c>
      <c r="E86" s="36">
        <v>161</v>
      </c>
      <c r="F86" s="36">
        <v>161</v>
      </c>
      <c r="G86" s="36">
        <v>0</v>
      </c>
      <c r="H86" s="36" t="s">
        <v>31</v>
      </c>
      <c r="I86" s="36" t="s">
        <v>32</v>
      </c>
      <c r="J86" s="36"/>
      <c r="K86" s="36">
        <v>1</v>
      </c>
      <c r="L86" s="96" t="s">
        <v>231</v>
      </c>
      <c r="M86" s="96" t="s">
        <v>114</v>
      </c>
      <c r="N86" s="36" t="s">
        <v>301</v>
      </c>
      <c r="O86" s="36" t="s">
        <v>148</v>
      </c>
      <c r="P86" s="36" t="s">
        <v>149</v>
      </c>
      <c r="Q86" s="36"/>
    </row>
    <row r="87" s="2" customFormat="1" ht="24" customHeight="1" spans="1:17">
      <c r="A87" s="41"/>
      <c r="B87" s="43" t="s">
        <v>304</v>
      </c>
      <c r="C87" s="36" t="s">
        <v>305</v>
      </c>
      <c r="D87" s="43" t="s">
        <v>306</v>
      </c>
      <c r="E87" s="36">
        <v>197.851455</v>
      </c>
      <c r="F87" s="36">
        <v>197.851455</v>
      </c>
      <c r="G87" s="36">
        <v>0</v>
      </c>
      <c r="H87" s="36" t="s">
        <v>105</v>
      </c>
      <c r="I87" s="36" t="s">
        <v>32</v>
      </c>
      <c r="J87" s="36"/>
      <c r="K87" s="36">
        <v>1</v>
      </c>
      <c r="L87" s="76" t="s">
        <v>206</v>
      </c>
      <c r="M87" s="76" t="s">
        <v>291</v>
      </c>
      <c r="N87" s="36" t="s">
        <v>301</v>
      </c>
      <c r="O87" s="36" t="s">
        <v>148</v>
      </c>
      <c r="P87" s="36" t="s">
        <v>149</v>
      </c>
      <c r="Q87" s="36"/>
    </row>
    <row r="88" s="2" customFormat="1" ht="29" customHeight="1" spans="1:17">
      <c r="A88" s="41"/>
      <c r="B88" s="43" t="s">
        <v>307</v>
      </c>
      <c r="C88" s="36" t="s">
        <v>229</v>
      </c>
      <c r="D88" s="43" t="s">
        <v>307</v>
      </c>
      <c r="E88" s="85">
        <v>8.4985</v>
      </c>
      <c r="F88" s="85">
        <v>8.4985</v>
      </c>
      <c r="G88" s="36">
        <v>0</v>
      </c>
      <c r="H88" s="36" t="s">
        <v>105</v>
      </c>
      <c r="I88" s="36" t="s">
        <v>32</v>
      </c>
      <c r="J88" s="36"/>
      <c r="K88" s="36"/>
      <c r="L88" s="76" t="s">
        <v>206</v>
      </c>
      <c r="M88" s="76" t="s">
        <v>291</v>
      </c>
      <c r="N88" s="36" t="s">
        <v>301</v>
      </c>
      <c r="O88" s="36" t="s">
        <v>148</v>
      </c>
      <c r="P88" s="36" t="s">
        <v>149</v>
      </c>
      <c r="Q88" s="36"/>
    </row>
    <row r="89" s="2" customFormat="1" ht="29" customHeight="1" spans="1:17">
      <c r="A89" s="41"/>
      <c r="B89" s="43" t="s">
        <v>308</v>
      </c>
      <c r="C89" s="36" t="s">
        <v>303</v>
      </c>
      <c r="D89" s="43" t="s">
        <v>308</v>
      </c>
      <c r="E89" s="85">
        <v>31.6381</v>
      </c>
      <c r="F89" s="85">
        <v>31.6381</v>
      </c>
      <c r="G89" s="36">
        <v>0</v>
      </c>
      <c r="H89" s="36" t="s">
        <v>105</v>
      </c>
      <c r="I89" s="36" t="s">
        <v>32</v>
      </c>
      <c r="J89" s="36"/>
      <c r="K89" s="36">
        <v>1</v>
      </c>
      <c r="L89" s="76" t="s">
        <v>206</v>
      </c>
      <c r="M89" s="76" t="s">
        <v>291</v>
      </c>
      <c r="N89" s="36" t="s">
        <v>301</v>
      </c>
      <c r="O89" s="36" t="s">
        <v>148</v>
      </c>
      <c r="P89" s="36" t="s">
        <v>149</v>
      </c>
      <c r="Q89" s="36"/>
    </row>
    <row r="90" s="2" customFormat="1" ht="31" customHeight="1" spans="1:17">
      <c r="A90" s="41"/>
      <c r="B90" s="43" t="s">
        <v>309</v>
      </c>
      <c r="C90" s="36" t="s">
        <v>310</v>
      </c>
      <c r="D90" s="43" t="s">
        <v>309</v>
      </c>
      <c r="E90" s="94">
        <v>231.353479</v>
      </c>
      <c r="F90" s="94">
        <v>231.353479</v>
      </c>
      <c r="G90" s="36">
        <v>0</v>
      </c>
      <c r="H90" s="36" t="s">
        <v>105</v>
      </c>
      <c r="I90" s="36" t="s">
        <v>32</v>
      </c>
      <c r="J90" s="36"/>
      <c r="K90" s="36">
        <v>1</v>
      </c>
      <c r="L90" s="76" t="s">
        <v>206</v>
      </c>
      <c r="M90" s="76" t="s">
        <v>291</v>
      </c>
      <c r="N90" s="36" t="s">
        <v>203</v>
      </c>
      <c r="O90" s="36" t="s">
        <v>148</v>
      </c>
      <c r="P90" s="36" t="s">
        <v>149</v>
      </c>
      <c r="Q90" s="36"/>
    </row>
    <row r="91" s="2" customFormat="1" ht="29" customHeight="1" spans="1:17">
      <c r="A91" s="41"/>
      <c r="B91" s="95" t="s">
        <v>311</v>
      </c>
      <c r="C91" s="50" t="s">
        <v>312</v>
      </c>
      <c r="D91" s="43" t="s">
        <v>313</v>
      </c>
      <c r="E91" s="36">
        <v>45</v>
      </c>
      <c r="F91" s="36">
        <v>45</v>
      </c>
      <c r="G91" s="36">
        <v>0</v>
      </c>
      <c r="H91" s="36" t="s">
        <v>31</v>
      </c>
      <c r="I91" s="36" t="s">
        <v>32</v>
      </c>
      <c r="J91" s="36"/>
      <c r="K91" s="36"/>
      <c r="L91" s="76" t="s">
        <v>206</v>
      </c>
      <c r="M91" s="76" t="s">
        <v>153</v>
      </c>
      <c r="N91" s="36" t="s">
        <v>301</v>
      </c>
      <c r="O91" s="36" t="s">
        <v>158</v>
      </c>
      <c r="P91" s="36" t="s">
        <v>159</v>
      </c>
      <c r="Q91" s="36"/>
    </row>
    <row r="92" s="2" customFormat="1" ht="26" customHeight="1" spans="1:17">
      <c r="A92" s="41"/>
      <c r="B92" s="43" t="s">
        <v>314</v>
      </c>
      <c r="C92" s="36" t="s">
        <v>315</v>
      </c>
      <c r="D92" s="43" t="s">
        <v>316</v>
      </c>
      <c r="E92" s="85">
        <v>73.616</v>
      </c>
      <c r="F92" s="85">
        <v>73.616</v>
      </c>
      <c r="G92" s="36">
        <v>0</v>
      </c>
      <c r="H92" s="36" t="s">
        <v>105</v>
      </c>
      <c r="I92" s="36" t="s">
        <v>32</v>
      </c>
      <c r="J92" s="36"/>
      <c r="K92" s="36">
        <v>1</v>
      </c>
      <c r="L92" s="76" t="s">
        <v>67</v>
      </c>
      <c r="M92" s="76" t="s">
        <v>153</v>
      </c>
      <c r="N92" s="36" t="s">
        <v>301</v>
      </c>
      <c r="O92" s="36" t="s">
        <v>158</v>
      </c>
      <c r="P92" s="36" t="s">
        <v>159</v>
      </c>
      <c r="Q92" s="36"/>
    </row>
    <row r="93" s="2" customFormat="1" ht="23" customHeight="1" spans="1:17">
      <c r="A93" s="41"/>
      <c r="B93" s="45" t="s">
        <v>317</v>
      </c>
      <c r="C93" s="36" t="s">
        <v>241</v>
      </c>
      <c r="D93" s="45" t="s">
        <v>318</v>
      </c>
      <c r="E93" s="85">
        <v>132.28792</v>
      </c>
      <c r="F93" s="85">
        <v>132.28792</v>
      </c>
      <c r="G93" s="36">
        <v>0</v>
      </c>
      <c r="H93" s="36" t="s">
        <v>105</v>
      </c>
      <c r="I93" s="36" t="s">
        <v>32</v>
      </c>
      <c r="J93" s="36"/>
      <c r="K93" s="36">
        <v>1</v>
      </c>
      <c r="L93" s="76" t="s">
        <v>67</v>
      </c>
      <c r="M93" s="76" t="s">
        <v>153</v>
      </c>
      <c r="N93" s="36" t="s">
        <v>203</v>
      </c>
      <c r="O93" s="36" t="s">
        <v>158</v>
      </c>
      <c r="P93" s="36" t="s">
        <v>159</v>
      </c>
      <c r="Q93" s="36"/>
    </row>
    <row r="94" s="2" customFormat="1" ht="23" customHeight="1" spans="1:17">
      <c r="A94" s="41"/>
      <c r="B94" s="43" t="s">
        <v>319</v>
      </c>
      <c r="C94" s="50" t="s">
        <v>320</v>
      </c>
      <c r="D94" s="43" t="s">
        <v>321</v>
      </c>
      <c r="E94" s="85">
        <v>70</v>
      </c>
      <c r="F94" s="85">
        <v>70</v>
      </c>
      <c r="G94" s="36">
        <v>0</v>
      </c>
      <c r="H94" s="36" t="s">
        <v>105</v>
      </c>
      <c r="I94" s="36" t="s">
        <v>32</v>
      </c>
      <c r="J94" s="36"/>
      <c r="K94" s="36">
        <v>1</v>
      </c>
      <c r="L94" s="76" t="s">
        <v>206</v>
      </c>
      <c r="M94" s="76" t="s">
        <v>291</v>
      </c>
      <c r="N94" s="36" t="s">
        <v>301</v>
      </c>
      <c r="O94" s="36" t="s">
        <v>158</v>
      </c>
      <c r="P94" s="36" t="s">
        <v>159</v>
      </c>
      <c r="Q94" s="36"/>
    </row>
    <row r="95" s="2" customFormat="1" ht="27" customHeight="1" spans="1:17">
      <c r="A95" s="41"/>
      <c r="B95" s="43" t="s">
        <v>322</v>
      </c>
      <c r="C95" s="50" t="s">
        <v>323</v>
      </c>
      <c r="D95" s="43" t="s">
        <v>324</v>
      </c>
      <c r="E95" s="36">
        <v>113</v>
      </c>
      <c r="F95" s="36">
        <v>113</v>
      </c>
      <c r="G95" s="36">
        <v>0</v>
      </c>
      <c r="H95" s="36" t="s">
        <v>31</v>
      </c>
      <c r="I95" s="36" t="s">
        <v>32</v>
      </c>
      <c r="J95" s="36"/>
      <c r="K95" s="36">
        <v>1</v>
      </c>
      <c r="L95" s="76" t="s">
        <v>325</v>
      </c>
      <c r="M95" s="76" t="s">
        <v>291</v>
      </c>
      <c r="N95" s="36" t="s">
        <v>301</v>
      </c>
      <c r="O95" s="36" t="s">
        <v>138</v>
      </c>
      <c r="P95" s="36" t="s">
        <v>139</v>
      </c>
      <c r="Q95" s="36"/>
    </row>
    <row r="96" s="2" customFormat="1" ht="36" customHeight="1" spans="1:17">
      <c r="A96" s="41"/>
      <c r="B96" s="43" t="s">
        <v>326</v>
      </c>
      <c r="C96" s="36" t="s">
        <v>327</v>
      </c>
      <c r="D96" s="43" t="s">
        <v>326</v>
      </c>
      <c r="E96" s="85">
        <v>7</v>
      </c>
      <c r="F96" s="85">
        <v>7</v>
      </c>
      <c r="G96" s="36">
        <v>0</v>
      </c>
      <c r="H96" s="36" t="s">
        <v>105</v>
      </c>
      <c r="I96" s="36" t="s">
        <v>32</v>
      </c>
      <c r="J96" s="36"/>
      <c r="K96" s="36">
        <v>1</v>
      </c>
      <c r="L96" s="76" t="s">
        <v>325</v>
      </c>
      <c r="M96" s="76" t="s">
        <v>291</v>
      </c>
      <c r="N96" s="36" t="s">
        <v>301</v>
      </c>
      <c r="O96" s="36" t="s">
        <v>138</v>
      </c>
      <c r="P96" s="36" t="s">
        <v>139</v>
      </c>
      <c r="Q96" s="36"/>
    </row>
    <row r="97" s="2" customFormat="1" ht="31" customHeight="1" spans="1:17">
      <c r="A97" s="41"/>
      <c r="B97" s="43" t="s">
        <v>328</v>
      </c>
      <c r="C97" s="36" t="s">
        <v>329</v>
      </c>
      <c r="D97" s="43" t="s">
        <v>330</v>
      </c>
      <c r="E97" s="85">
        <v>98</v>
      </c>
      <c r="F97" s="85">
        <v>98</v>
      </c>
      <c r="G97" s="36">
        <v>0</v>
      </c>
      <c r="H97" s="36" t="s">
        <v>105</v>
      </c>
      <c r="I97" s="36" t="s">
        <v>32</v>
      </c>
      <c r="J97" s="36"/>
      <c r="K97" s="36">
        <v>1</v>
      </c>
      <c r="L97" s="76" t="s">
        <v>325</v>
      </c>
      <c r="M97" s="76" t="s">
        <v>291</v>
      </c>
      <c r="N97" s="36" t="s">
        <v>301</v>
      </c>
      <c r="O97" s="36" t="s">
        <v>138</v>
      </c>
      <c r="P97" s="36" t="s">
        <v>139</v>
      </c>
      <c r="Q97" s="36"/>
    </row>
    <row r="98" s="2" customFormat="1" ht="31" customHeight="1" spans="1:17">
      <c r="A98" s="41"/>
      <c r="B98" s="43" t="s">
        <v>331</v>
      </c>
      <c r="C98" s="36" t="s">
        <v>327</v>
      </c>
      <c r="D98" s="43" t="s">
        <v>332</v>
      </c>
      <c r="E98" s="85">
        <v>8.206875</v>
      </c>
      <c r="F98" s="85">
        <v>8.206875</v>
      </c>
      <c r="G98" s="36">
        <v>0</v>
      </c>
      <c r="H98" s="36" t="s">
        <v>105</v>
      </c>
      <c r="I98" s="36" t="s">
        <v>32</v>
      </c>
      <c r="J98" s="36"/>
      <c r="K98" s="36">
        <v>1</v>
      </c>
      <c r="L98" s="76" t="s">
        <v>325</v>
      </c>
      <c r="M98" s="76" t="s">
        <v>291</v>
      </c>
      <c r="N98" s="36" t="s">
        <v>301</v>
      </c>
      <c r="O98" s="36" t="s">
        <v>138</v>
      </c>
      <c r="P98" s="36" t="s">
        <v>139</v>
      </c>
      <c r="Q98" s="36"/>
    </row>
    <row r="99" s="2" customFormat="1" ht="31" customHeight="1" spans="1:17">
      <c r="A99" s="41"/>
      <c r="B99" s="43" t="s">
        <v>333</v>
      </c>
      <c r="C99" s="36" t="s">
        <v>327</v>
      </c>
      <c r="D99" s="43" t="s">
        <v>333</v>
      </c>
      <c r="E99" s="85">
        <v>129.407726</v>
      </c>
      <c r="F99" s="85">
        <v>129.407726</v>
      </c>
      <c r="G99" s="36">
        <v>0</v>
      </c>
      <c r="H99" s="36" t="s">
        <v>105</v>
      </c>
      <c r="I99" s="36" t="s">
        <v>32</v>
      </c>
      <c r="J99" s="36"/>
      <c r="K99" s="36">
        <v>1</v>
      </c>
      <c r="L99" s="76" t="s">
        <v>325</v>
      </c>
      <c r="M99" s="76" t="s">
        <v>291</v>
      </c>
      <c r="N99" s="36" t="s">
        <v>301</v>
      </c>
      <c r="O99" s="36" t="s">
        <v>138</v>
      </c>
      <c r="P99" s="36" t="s">
        <v>139</v>
      </c>
      <c r="Q99" s="36"/>
    </row>
    <row r="100" s="2" customFormat="1" ht="36" customHeight="1" spans="1:17">
      <c r="A100" s="41"/>
      <c r="B100" s="43" t="s">
        <v>334</v>
      </c>
      <c r="C100" s="50" t="s">
        <v>335</v>
      </c>
      <c r="D100" s="43" t="s">
        <v>334</v>
      </c>
      <c r="E100" s="85">
        <v>23</v>
      </c>
      <c r="F100" s="85">
        <v>23</v>
      </c>
      <c r="G100" s="36">
        <v>0</v>
      </c>
      <c r="H100" s="36" t="s">
        <v>105</v>
      </c>
      <c r="I100" s="36" t="s">
        <v>32</v>
      </c>
      <c r="J100" s="36"/>
      <c r="K100" s="36">
        <v>1</v>
      </c>
      <c r="L100" s="76" t="s">
        <v>325</v>
      </c>
      <c r="M100" s="76" t="s">
        <v>291</v>
      </c>
      <c r="N100" s="36" t="s">
        <v>301</v>
      </c>
      <c r="O100" s="36" t="s">
        <v>138</v>
      </c>
      <c r="P100" s="36" t="s">
        <v>139</v>
      </c>
      <c r="Q100" s="36"/>
    </row>
    <row r="101" s="2" customFormat="1" ht="36" customHeight="1" spans="1:17">
      <c r="A101" s="41"/>
      <c r="B101" s="43" t="s">
        <v>336</v>
      </c>
      <c r="C101" s="50" t="s">
        <v>337</v>
      </c>
      <c r="D101" s="43" t="s">
        <v>338</v>
      </c>
      <c r="E101" s="36">
        <v>40</v>
      </c>
      <c r="F101" s="36">
        <v>40</v>
      </c>
      <c r="G101" s="36">
        <v>0</v>
      </c>
      <c r="H101" s="36" t="s">
        <v>31</v>
      </c>
      <c r="I101" s="36" t="s">
        <v>32</v>
      </c>
      <c r="J101" s="36"/>
      <c r="K101" s="36">
        <v>1</v>
      </c>
      <c r="L101" s="76" t="s">
        <v>325</v>
      </c>
      <c r="M101" s="76" t="s">
        <v>195</v>
      </c>
      <c r="N101" s="36" t="s">
        <v>301</v>
      </c>
      <c r="O101" s="36" t="s">
        <v>143</v>
      </c>
      <c r="P101" s="36" t="s">
        <v>144</v>
      </c>
      <c r="Q101" s="36"/>
    </row>
    <row r="102" s="2" customFormat="1" ht="27" customHeight="1" spans="1:17">
      <c r="A102" s="41"/>
      <c r="B102" s="45" t="s">
        <v>339</v>
      </c>
      <c r="C102" s="36" t="s">
        <v>340</v>
      </c>
      <c r="D102" s="45" t="s">
        <v>341</v>
      </c>
      <c r="E102" s="36">
        <v>100</v>
      </c>
      <c r="F102" s="36">
        <v>100</v>
      </c>
      <c r="G102" s="36">
        <v>0</v>
      </c>
      <c r="H102" s="36" t="s">
        <v>105</v>
      </c>
      <c r="I102" s="36" t="s">
        <v>32</v>
      </c>
      <c r="J102" s="36"/>
      <c r="K102" s="36">
        <v>1</v>
      </c>
      <c r="L102" s="76" t="s">
        <v>49</v>
      </c>
      <c r="M102" s="76" t="s">
        <v>300</v>
      </c>
      <c r="N102" s="36" t="s">
        <v>63</v>
      </c>
      <c r="O102" s="36" t="s">
        <v>143</v>
      </c>
      <c r="P102" s="36" t="s">
        <v>144</v>
      </c>
      <c r="Q102" s="36"/>
    </row>
    <row r="103" s="2" customFormat="1" ht="36" customHeight="1" spans="1:17">
      <c r="A103" s="41"/>
      <c r="B103" s="43" t="s">
        <v>342</v>
      </c>
      <c r="C103" s="36" t="s">
        <v>343</v>
      </c>
      <c r="D103" s="43" t="s">
        <v>344</v>
      </c>
      <c r="E103" s="45">
        <v>182.86</v>
      </c>
      <c r="F103" s="45">
        <v>182.86</v>
      </c>
      <c r="G103" s="36">
        <v>0</v>
      </c>
      <c r="H103" s="36" t="s">
        <v>105</v>
      </c>
      <c r="I103" s="36" t="s">
        <v>32</v>
      </c>
      <c r="J103" s="36"/>
      <c r="K103" s="36">
        <v>1</v>
      </c>
      <c r="L103" s="76" t="s">
        <v>67</v>
      </c>
      <c r="M103" s="76" t="s">
        <v>49</v>
      </c>
      <c r="N103" s="36" t="s">
        <v>301</v>
      </c>
      <c r="O103" s="51" t="s">
        <v>345</v>
      </c>
      <c r="P103" s="36" t="s">
        <v>346</v>
      </c>
      <c r="Q103" s="36"/>
    </row>
    <row r="104" s="2" customFormat="1" ht="28" customHeight="1" spans="1:17">
      <c r="A104" s="41"/>
      <c r="B104" s="45" t="s">
        <v>347</v>
      </c>
      <c r="C104" s="50" t="s">
        <v>253</v>
      </c>
      <c r="D104" s="45" t="s">
        <v>348</v>
      </c>
      <c r="E104" s="36">
        <v>260</v>
      </c>
      <c r="F104" s="36">
        <v>260</v>
      </c>
      <c r="G104" s="36">
        <v>0</v>
      </c>
      <c r="H104" s="36" t="s">
        <v>105</v>
      </c>
      <c r="I104" s="36" t="s">
        <v>32</v>
      </c>
      <c r="J104" s="36"/>
      <c r="K104" s="36">
        <v>1</v>
      </c>
      <c r="L104" s="76" t="s">
        <v>67</v>
      </c>
      <c r="M104" s="76" t="s">
        <v>49</v>
      </c>
      <c r="N104" s="36" t="s">
        <v>301</v>
      </c>
      <c r="O104" s="36" t="s">
        <v>233</v>
      </c>
      <c r="P104" s="36" t="s">
        <v>234</v>
      </c>
      <c r="Q104" s="36"/>
    </row>
    <row r="105" s="2" customFormat="1" ht="66" customHeight="1" spans="1:17">
      <c r="A105" s="41"/>
      <c r="B105" s="43" t="s">
        <v>349</v>
      </c>
      <c r="C105" s="36" t="s">
        <v>350</v>
      </c>
      <c r="D105" s="43" t="s">
        <v>351</v>
      </c>
      <c r="E105" s="45">
        <v>175.396517</v>
      </c>
      <c r="F105" s="45">
        <v>175.396517</v>
      </c>
      <c r="G105" s="36">
        <v>0</v>
      </c>
      <c r="H105" s="36" t="s">
        <v>105</v>
      </c>
      <c r="I105" s="36" t="s">
        <v>32</v>
      </c>
      <c r="J105" s="36"/>
      <c r="K105" s="36">
        <v>1</v>
      </c>
      <c r="L105" s="76" t="s">
        <v>67</v>
      </c>
      <c r="M105" s="76" t="s">
        <v>49</v>
      </c>
      <c r="N105" s="51" t="s">
        <v>352</v>
      </c>
      <c r="O105" s="51" t="s">
        <v>233</v>
      </c>
      <c r="P105" s="36" t="s">
        <v>234</v>
      </c>
      <c r="Q105" s="36"/>
    </row>
    <row r="106" s="2" customFormat="1" ht="27" customHeight="1" spans="1:17">
      <c r="A106" s="41"/>
      <c r="B106" s="43" t="s">
        <v>353</v>
      </c>
      <c r="C106" s="36" t="s">
        <v>354</v>
      </c>
      <c r="D106" s="46" t="s">
        <v>355</v>
      </c>
      <c r="E106" s="45">
        <v>25</v>
      </c>
      <c r="F106" s="45">
        <v>25</v>
      </c>
      <c r="G106" s="36">
        <v>0</v>
      </c>
      <c r="H106" s="36" t="s">
        <v>105</v>
      </c>
      <c r="I106" s="36" t="s">
        <v>32</v>
      </c>
      <c r="J106" s="36"/>
      <c r="K106" s="36">
        <v>1</v>
      </c>
      <c r="L106" s="76" t="s">
        <v>67</v>
      </c>
      <c r="M106" s="76" t="s">
        <v>49</v>
      </c>
      <c r="N106" s="46" t="s">
        <v>352</v>
      </c>
      <c r="O106" s="51" t="s">
        <v>233</v>
      </c>
      <c r="P106" s="36" t="s">
        <v>234</v>
      </c>
      <c r="Q106" s="36"/>
    </row>
    <row r="107" s="2" customFormat="1" ht="28" customHeight="1" spans="1:17">
      <c r="A107" s="41"/>
      <c r="B107" s="43" t="s">
        <v>356</v>
      </c>
      <c r="C107" s="46" t="s">
        <v>357</v>
      </c>
      <c r="D107" s="43" t="s">
        <v>358</v>
      </c>
      <c r="E107" s="45">
        <v>65.567784</v>
      </c>
      <c r="F107" s="45">
        <v>65.567784</v>
      </c>
      <c r="G107" s="36">
        <v>0</v>
      </c>
      <c r="H107" s="36" t="s">
        <v>105</v>
      </c>
      <c r="I107" s="36" t="s">
        <v>32</v>
      </c>
      <c r="J107" s="36"/>
      <c r="K107" s="36">
        <v>1</v>
      </c>
      <c r="L107" s="76" t="s">
        <v>67</v>
      </c>
      <c r="M107" s="76" t="s">
        <v>49</v>
      </c>
      <c r="N107" s="46" t="s">
        <v>352</v>
      </c>
      <c r="O107" s="51" t="s">
        <v>233</v>
      </c>
      <c r="P107" s="36" t="s">
        <v>234</v>
      </c>
      <c r="Q107" s="36"/>
    </row>
    <row r="108" s="2" customFormat="1" ht="63" customHeight="1" spans="1:17">
      <c r="A108" s="41"/>
      <c r="B108" s="43" t="s">
        <v>359</v>
      </c>
      <c r="C108" s="36" t="s">
        <v>360</v>
      </c>
      <c r="D108" s="43" t="s">
        <v>361</v>
      </c>
      <c r="E108" s="53">
        <v>800</v>
      </c>
      <c r="F108" s="53">
        <v>800</v>
      </c>
      <c r="G108" s="36">
        <v>0</v>
      </c>
      <c r="H108" s="36" t="s">
        <v>105</v>
      </c>
      <c r="I108" s="36" t="s">
        <v>42</v>
      </c>
      <c r="J108" s="36"/>
      <c r="K108" s="36">
        <v>1</v>
      </c>
      <c r="L108" s="76" t="s">
        <v>67</v>
      </c>
      <c r="M108" s="76" t="s">
        <v>153</v>
      </c>
      <c r="N108" s="36" t="s">
        <v>362</v>
      </c>
      <c r="O108" s="51" t="s">
        <v>233</v>
      </c>
      <c r="P108" s="36" t="s">
        <v>234</v>
      </c>
      <c r="Q108" s="36"/>
    </row>
    <row r="109" s="2" customFormat="1" ht="28" customHeight="1" spans="1:17">
      <c r="A109" s="41"/>
      <c r="B109" s="43" t="s">
        <v>363</v>
      </c>
      <c r="C109" s="50" t="s">
        <v>61</v>
      </c>
      <c r="D109" s="43" t="s">
        <v>364</v>
      </c>
      <c r="E109" s="45">
        <v>4.67</v>
      </c>
      <c r="F109" s="45">
        <v>4.67</v>
      </c>
      <c r="G109" s="36">
        <v>0</v>
      </c>
      <c r="H109" s="36" t="s">
        <v>105</v>
      </c>
      <c r="I109" s="36" t="s">
        <v>32</v>
      </c>
      <c r="J109" s="36"/>
      <c r="K109" s="36">
        <v>1</v>
      </c>
      <c r="L109" s="76" t="s">
        <v>67</v>
      </c>
      <c r="M109" s="76" t="s">
        <v>195</v>
      </c>
      <c r="N109" s="36" t="s">
        <v>365</v>
      </c>
      <c r="O109" s="51" t="s">
        <v>233</v>
      </c>
      <c r="P109" s="36" t="s">
        <v>234</v>
      </c>
      <c r="Q109" s="36"/>
    </row>
    <row r="110" s="2" customFormat="1" ht="62" customHeight="1" spans="1:17">
      <c r="A110" s="41"/>
      <c r="B110" s="43" t="s">
        <v>366</v>
      </c>
      <c r="C110" s="46" t="s">
        <v>367</v>
      </c>
      <c r="D110" s="43" t="s">
        <v>368</v>
      </c>
      <c r="E110" s="45">
        <v>60.4827</v>
      </c>
      <c r="F110" s="45">
        <v>60.4827</v>
      </c>
      <c r="G110" s="36">
        <v>0</v>
      </c>
      <c r="H110" s="36" t="s">
        <v>105</v>
      </c>
      <c r="I110" s="36" t="s">
        <v>32</v>
      </c>
      <c r="J110" s="36"/>
      <c r="K110" s="36">
        <v>1</v>
      </c>
      <c r="L110" s="76" t="s">
        <v>67</v>
      </c>
      <c r="M110" s="76" t="s">
        <v>49</v>
      </c>
      <c r="N110" s="46" t="s">
        <v>352</v>
      </c>
      <c r="O110" s="51" t="s">
        <v>233</v>
      </c>
      <c r="P110" s="36" t="s">
        <v>234</v>
      </c>
      <c r="Q110" s="36"/>
    </row>
    <row r="111" s="2" customFormat="1" ht="33" customHeight="1" spans="1:17">
      <c r="A111" s="41"/>
      <c r="B111" s="43" t="s">
        <v>369</v>
      </c>
      <c r="C111" s="36" t="s">
        <v>370</v>
      </c>
      <c r="D111" s="43" t="s">
        <v>369</v>
      </c>
      <c r="E111" s="45">
        <f>24.33+18.24878</f>
        <v>42.57878</v>
      </c>
      <c r="F111" s="45">
        <f>24.33+18.24878</f>
        <v>42.57878</v>
      </c>
      <c r="G111" s="36">
        <v>0</v>
      </c>
      <c r="H111" s="36" t="s">
        <v>105</v>
      </c>
      <c r="I111" s="36" t="s">
        <v>32</v>
      </c>
      <c r="J111" s="36"/>
      <c r="K111" s="36">
        <v>1</v>
      </c>
      <c r="L111" s="76" t="s">
        <v>67</v>
      </c>
      <c r="M111" s="76" t="s">
        <v>49</v>
      </c>
      <c r="N111" s="37" t="s">
        <v>203</v>
      </c>
      <c r="O111" s="51" t="s">
        <v>233</v>
      </c>
      <c r="P111" s="36" t="s">
        <v>234</v>
      </c>
      <c r="Q111" s="36"/>
    </row>
    <row r="112" s="2" customFormat="1" ht="45" customHeight="1" spans="1:17">
      <c r="A112" s="41"/>
      <c r="B112" s="43" t="s">
        <v>371</v>
      </c>
      <c r="C112" s="43" t="s">
        <v>91</v>
      </c>
      <c r="D112" s="43" t="s">
        <v>371</v>
      </c>
      <c r="E112" s="45">
        <v>122.97</v>
      </c>
      <c r="F112" s="45">
        <v>122.97</v>
      </c>
      <c r="G112" s="36">
        <v>0</v>
      </c>
      <c r="H112" s="36" t="s">
        <v>105</v>
      </c>
      <c r="I112" s="36" t="s">
        <v>32</v>
      </c>
      <c r="J112" s="36"/>
      <c r="K112" s="36">
        <v>1</v>
      </c>
      <c r="L112" s="76" t="s">
        <v>372</v>
      </c>
      <c r="M112" s="76" t="s">
        <v>373</v>
      </c>
      <c r="N112" s="46" t="s">
        <v>374</v>
      </c>
      <c r="O112" s="51" t="s">
        <v>233</v>
      </c>
      <c r="P112" s="36" t="s">
        <v>234</v>
      </c>
      <c r="Q112" s="36"/>
    </row>
    <row r="113" s="2" customFormat="1" ht="26" customHeight="1" spans="1:17">
      <c r="A113" s="41"/>
      <c r="B113" s="43" t="s">
        <v>375</v>
      </c>
      <c r="C113" s="51" t="s">
        <v>376</v>
      </c>
      <c r="D113" s="46" t="s">
        <v>377</v>
      </c>
      <c r="E113" s="45">
        <v>64.8</v>
      </c>
      <c r="F113" s="45">
        <v>64.8</v>
      </c>
      <c r="G113" s="36">
        <v>0</v>
      </c>
      <c r="H113" s="36" t="s">
        <v>105</v>
      </c>
      <c r="I113" s="36" t="s">
        <v>32</v>
      </c>
      <c r="J113" s="36"/>
      <c r="K113" s="36">
        <v>1</v>
      </c>
      <c r="L113" s="76" t="s">
        <v>231</v>
      </c>
      <c r="M113" s="76" t="s">
        <v>378</v>
      </c>
      <c r="N113" s="37" t="s">
        <v>203</v>
      </c>
      <c r="O113" s="51" t="s">
        <v>233</v>
      </c>
      <c r="P113" s="36" t="s">
        <v>234</v>
      </c>
      <c r="Q113" s="36"/>
    </row>
    <row r="114" s="2" customFormat="1" ht="26" customHeight="1" spans="1:17">
      <c r="A114" s="41"/>
      <c r="B114" s="43" t="s">
        <v>379</v>
      </c>
      <c r="C114" s="43" t="s">
        <v>380</v>
      </c>
      <c r="D114" s="43" t="s">
        <v>379</v>
      </c>
      <c r="E114" s="45">
        <v>111.76</v>
      </c>
      <c r="F114" s="45">
        <v>111.76</v>
      </c>
      <c r="G114" s="36">
        <v>0</v>
      </c>
      <c r="H114" s="36" t="s">
        <v>105</v>
      </c>
      <c r="I114" s="36" t="s">
        <v>32</v>
      </c>
      <c r="J114" s="36"/>
      <c r="K114" s="36">
        <v>1</v>
      </c>
      <c r="L114" s="76" t="s">
        <v>381</v>
      </c>
      <c r="M114" s="76" t="s">
        <v>382</v>
      </c>
      <c r="N114" s="37" t="s">
        <v>203</v>
      </c>
      <c r="O114" s="51" t="s">
        <v>233</v>
      </c>
      <c r="P114" s="36" t="s">
        <v>234</v>
      </c>
      <c r="Q114" s="36"/>
    </row>
    <row r="115" s="2" customFormat="1" ht="33" customHeight="1" spans="1:17">
      <c r="A115" s="41"/>
      <c r="B115" s="51" t="s">
        <v>383</v>
      </c>
      <c r="C115" s="50" t="s">
        <v>29</v>
      </c>
      <c r="D115" s="51" t="s">
        <v>384</v>
      </c>
      <c r="E115" s="53">
        <v>155.437224</v>
      </c>
      <c r="F115" s="53">
        <v>155.437224</v>
      </c>
      <c r="G115" s="36">
        <v>0</v>
      </c>
      <c r="H115" s="36" t="s">
        <v>105</v>
      </c>
      <c r="I115" s="36" t="s">
        <v>32</v>
      </c>
      <c r="J115" s="36"/>
      <c r="K115" s="36">
        <v>1</v>
      </c>
      <c r="L115" s="76" t="s">
        <v>67</v>
      </c>
      <c r="M115" s="76" t="s">
        <v>49</v>
      </c>
      <c r="N115" s="37" t="s">
        <v>385</v>
      </c>
      <c r="O115" s="51" t="s">
        <v>233</v>
      </c>
      <c r="P115" s="36" t="s">
        <v>234</v>
      </c>
      <c r="Q115" s="36"/>
    </row>
    <row r="116" s="2" customFormat="1" ht="26" customHeight="1" spans="1:17">
      <c r="A116" s="41"/>
      <c r="B116" s="51" t="s">
        <v>386</v>
      </c>
      <c r="C116" s="46" t="s">
        <v>387</v>
      </c>
      <c r="D116" s="51" t="s">
        <v>386</v>
      </c>
      <c r="E116" s="53">
        <v>45.5</v>
      </c>
      <c r="F116" s="53">
        <v>45.5</v>
      </c>
      <c r="G116" s="36">
        <v>0</v>
      </c>
      <c r="H116" s="36" t="s">
        <v>105</v>
      </c>
      <c r="I116" s="36" t="s">
        <v>32</v>
      </c>
      <c r="J116" s="36"/>
      <c r="K116" s="36">
        <v>1</v>
      </c>
      <c r="L116" s="76" t="s">
        <v>67</v>
      </c>
      <c r="M116" s="76" t="s">
        <v>49</v>
      </c>
      <c r="N116" s="37" t="s">
        <v>388</v>
      </c>
      <c r="O116" s="51" t="s">
        <v>233</v>
      </c>
      <c r="P116" s="36" t="s">
        <v>234</v>
      </c>
      <c r="Q116" s="36"/>
    </row>
    <row r="117" s="2" customFormat="1" ht="27" customHeight="1" spans="1:17">
      <c r="A117" s="41"/>
      <c r="B117" s="51" t="s">
        <v>389</v>
      </c>
      <c r="C117" s="50" t="s">
        <v>390</v>
      </c>
      <c r="D117" s="51" t="s">
        <v>389</v>
      </c>
      <c r="E117" s="53">
        <v>21.62273</v>
      </c>
      <c r="F117" s="53">
        <v>21.62273</v>
      </c>
      <c r="G117" s="36">
        <v>0</v>
      </c>
      <c r="H117" s="36" t="s">
        <v>105</v>
      </c>
      <c r="I117" s="36" t="s">
        <v>32</v>
      </c>
      <c r="J117" s="36"/>
      <c r="K117" s="36">
        <v>1</v>
      </c>
      <c r="L117" s="76" t="s">
        <v>67</v>
      </c>
      <c r="M117" s="76" t="s">
        <v>49</v>
      </c>
      <c r="N117" s="37" t="s">
        <v>388</v>
      </c>
      <c r="O117" s="51" t="s">
        <v>233</v>
      </c>
      <c r="P117" s="36" t="s">
        <v>234</v>
      </c>
      <c r="Q117" s="36"/>
    </row>
    <row r="118" s="2" customFormat="1" ht="27" customHeight="1" spans="1:17">
      <c r="A118" s="41"/>
      <c r="B118" s="43" t="s">
        <v>391</v>
      </c>
      <c r="C118" s="36" t="s">
        <v>392</v>
      </c>
      <c r="D118" s="43" t="s">
        <v>393</v>
      </c>
      <c r="E118" s="45">
        <v>120.2</v>
      </c>
      <c r="F118" s="45">
        <v>120.2</v>
      </c>
      <c r="G118" s="36">
        <v>0</v>
      </c>
      <c r="H118" s="36" t="s">
        <v>105</v>
      </c>
      <c r="I118" s="36" t="s">
        <v>32</v>
      </c>
      <c r="J118" s="36"/>
      <c r="K118" s="36">
        <v>1</v>
      </c>
      <c r="L118" s="76" t="s">
        <v>394</v>
      </c>
      <c r="M118" s="76" t="s">
        <v>260</v>
      </c>
      <c r="N118" s="37" t="s">
        <v>395</v>
      </c>
      <c r="O118" s="51" t="s">
        <v>233</v>
      </c>
      <c r="P118" s="36" t="s">
        <v>234</v>
      </c>
      <c r="Q118" s="36"/>
    </row>
    <row r="119" s="2" customFormat="1" ht="29" customHeight="1" spans="1:17">
      <c r="A119" s="41"/>
      <c r="B119" s="43" t="s">
        <v>396</v>
      </c>
      <c r="C119" s="50" t="s">
        <v>146</v>
      </c>
      <c r="D119" s="43" t="s">
        <v>396</v>
      </c>
      <c r="E119" s="45">
        <v>100.719478</v>
      </c>
      <c r="F119" s="45">
        <v>100.719478</v>
      </c>
      <c r="G119" s="36">
        <v>0</v>
      </c>
      <c r="H119" s="36" t="s">
        <v>105</v>
      </c>
      <c r="I119" s="36" t="s">
        <v>32</v>
      </c>
      <c r="J119" s="36"/>
      <c r="K119" s="36">
        <v>1</v>
      </c>
      <c r="L119" s="76" t="s">
        <v>67</v>
      </c>
      <c r="M119" s="76" t="s">
        <v>49</v>
      </c>
      <c r="N119" s="46" t="s">
        <v>352</v>
      </c>
      <c r="O119" s="51" t="s">
        <v>233</v>
      </c>
      <c r="P119" s="36" t="s">
        <v>234</v>
      </c>
      <c r="Q119" s="36"/>
    </row>
    <row r="120" s="2" customFormat="1" ht="44" customHeight="1" spans="1:17">
      <c r="A120" s="41"/>
      <c r="B120" s="51" t="s">
        <v>397</v>
      </c>
      <c r="C120" s="43" t="s">
        <v>119</v>
      </c>
      <c r="D120" s="43" t="s">
        <v>398</v>
      </c>
      <c r="E120" s="45">
        <v>113.7918</v>
      </c>
      <c r="F120" s="45">
        <v>113.7918</v>
      </c>
      <c r="G120" s="36">
        <v>0</v>
      </c>
      <c r="H120" s="36" t="s">
        <v>105</v>
      </c>
      <c r="I120" s="36" t="s">
        <v>32</v>
      </c>
      <c r="J120" s="36"/>
      <c r="K120" s="36">
        <v>1</v>
      </c>
      <c r="L120" s="76" t="s">
        <v>325</v>
      </c>
      <c r="M120" s="76" t="s">
        <v>291</v>
      </c>
      <c r="N120" s="37" t="s">
        <v>51</v>
      </c>
      <c r="O120" s="51" t="s">
        <v>110</v>
      </c>
      <c r="P120" s="36" t="s">
        <v>111</v>
      </c>
      <c r="Q120" s="36"/>
    </row>
    <row r="121" s="2" customFormat="1" ht="46" customHeight="1" spans="1:17">
      <c r="A121" s="41"/>
      <c r="B121" s="53" t="s">
        <v>399</v>
      </c>
      <c r="C121" s="50" t="s">
        <v>95</v>
      </c>
      <c r="D121" s="53" t="s">
        <v>399</v>
      </c>
      <c r="E121" s="45">
        <v>64.767</v>
      </c>
      <c r="F121" s="45">
        <v>64.767</v>
      </c>
      <c r="G121" s="36">
        <v>0</v>
      </c>
      <c r="H121" s="36" t="s">
        <v>105</v>
      </c>
      <c r="I121" s="36" t="s">
        <v>32</v>
      </c>
      <c r="J121" s="36"/>
      <c r="K121" s="36">
        <v>1</v>
      </c>
      <c r="L121" s="76" t="s">
        <v>325</v>
      </c>
      <c r="M121" s="76" t="s">
        <v>291</v>
      </c>
      <c r="N121" s="37" t="s">
        <v>51</v>
      </c>
      <c r="O121" s="51" t="s">
        <v>400</v>
      </c>
      <c r="P121" s="36" t="s">
        <v>401</v>
      </c>
      <c r="Q121" s="36"/>
    </row>
    <row r="122" s="2" customFormat="1" ht="44" customHeight="1" spans="1:17">
      <c r="A122" s="41"/>
      <c r="B122" s="51" t="s">
        <v>397</v>
      </c>
      <c r="C122" s="50" t="s">
        <v>95</v>
      </c>
      <c r="D122" s="51" t="s">
        <v>397</v>
      </c>
      <c r="E122" s="45">
        <v>3.603</v>
      </c>
      <c r="F122" s="45">
        <v>3.603</v>
      </c>
      <c r="G122" s="36">
        <v>0</v>
      </c>
      <c r="H122" s="36" t="s">
        <v>105</v>
      </c>
      <c r="I122" s="36" t="s">
        <v>32</v>
      </c>
      <c r="J122" s="36"/>
      <c r="K122" s="36">
        <v>1</v>
      </c>
      <c r="L122" s="76" t="s">
        <v>325</v>
      </c>
      <c r="M122" s="76" t="s">
        <v>291</v>
      </c>
      <c r="N122" s="37" t="s">
        <v>51</v>
      </c>
      <c r="O122" s="51" t="s">
        <v>402</v>
      </c>
      <c r="P122" s="36" t="s">
        <v>403</v>
      </c>
      <c r="Q122" s="36"/>
    </row>
    <row r="123" s="2" customFormat="1" ht="65" customHeight="1" spans="1:17">
      <c r="A123" s="41"/>
      <c r="B123" s="51" t="s">
        <v>404</v>
      </c>
      <c r="C123" s="50" t="s">
        <v>29</v>
      </c>
      <c r="D123" s="43" t="s">
        <v>405</v>
      </c>
      <c r="E123" s="45">
        <v>400</v>
      </c>
      <c r="F123" s="45">
        <v>400</v>
      </c>
      <c r="G123" s="36">
        <v>0</v>
      </c>
      <c r="H123" s="36" t="s">
        <v>105</v>
      </c>
      <c r="I123" s="36" t="s">
        <v>32</v>
      </c>
      <c r="J123" s="36"/>
      <c r="K123" s="36">
        <v>1</v>
      </c>
      <c r="L123" s="76" t="s">
        <v>325</v>
      </c>
      <c r="M123" s="76" t="s">
        <v>406</v>
      </c>
      <c r="N123" s="37" t="s">
        <v>407</v>
      </c>
      <c r="O123" s="51" t="s">
        <v>408</v>
      </c>
      <c r="P123" s="36" t="s">
        <v>409</v>
      </c>
      <c r="Q123" s="36"/>
    </row>
    <row r="124" s="2" customFormat="1" ht="54" customHeight="1" spans="1:17">
      <c r="A124" s="41"/>
      <c r="B124" s="51" t="s">
        <v>410</v>
      </c>
      <c r="C124" s="50" t="s">
        <v>411</v>
      </c>
      <c r="D124" s="51" t="s">
        <v>410</v>
      </c>
      <c r="E124" s="45">
        <v>51.43</v>
      </c>
      <c r="F124" s="45">
        <v>51.43</v>
      </c>
      <c r="G124" s="36">
        <v>0</v>
      </c>
      <c r="H124" s="36" t="s">
        <v>105</v>
      </c>
      <c r="I124" s="36" t="s">
        <v>32</v>
      </c>
      <c r="J124" s="36"/>
      <c r="K124" s="36">
        <v>1</v>
      </c>
      <c r="L124" s="76" t="s">
        <v>325</v>
      </c>
      <c r="M124" s="76" t="s">
        <v>291</v>
      </c>
      <c r="N124" s="37" t="s">
        <v>407</v>
      </c>
      <c r="O124" s="51" t="s">
        <v>408</v>
      </c>
      <c r="P124" s="36" t="s">
        <v>409</v>
      </c>
      <c r="Q124" s="36"/>
    </row>
    <row r="125" s="2" customFormat="1" ht="43" customHeight="1" spans="1:17">
      <c r="A125" s="41"/>
      <c r="B125" s="51" t="s">
        <v>412</v>
      </c>
      <c r="C125" s="50" t="s">
        <v>327</v>
      </c>
      <c r="D125" s="51" t="s">
        <v>412</v>
      </c>
      <c r="E125" s="45">
        <v>156.57</v>
      </c>
      <c r="F125" s="45">
        <v>156.57</v>
      </c>
      <c r="G125" s="36">
        <v>0</v>
      </c>
      <c r="H125" s="36" t="s">
        <v>105</v>
      </c>
      <c r="I125" s="36" t="s">
        <v>32</v>
      </c>
      <c r="J125" s="36"/>
      <c r="K125" s="36">
        <v>1</v>
      </c>
      <c r="L125" s="76" t="s">
        <v>325</v>
      </c>
      <c r="M125" s="76" t="s">
        <v>291</v>
      </c>
      <c r="N125" s="37" t="s">
        <v>289</v>
      </c>
      <c r="O125" s="51" t="s">
        <v>408</v>
      </c>
      <c r="P125" s="36" t="s">
        <v>409</v>
      </c>
      <c r="Q125" s="36"/>
    </row>
    <row r="126" s="2" customFormat="1" ht="44" customHeight="1" spans="1:17">
      <c r="A126" s="41"/>
      <c r="B126" s="43" t="s">
        <v>413</v>
      </c>
      <c r="C126" s="50" t="s">
        <v>29</v>
      </c>
      <c r="D126" s="43" t="s">
        <v>414</v>
      </c>
      <c r="E126" s="45">
        <v>110</v>
      </c>
      <c r="F126" s="45">
        <v>110</v>
      </c>
      <c r="G126" s="36">
        <v>0</v>
      </c>
      <c r="H126" s="36" t="s">
        <v>105</v>
      </c>
      <c r="I126" s="36" t="s">
        <v>32</v>
      </c>
      <c r="J126" s="36"/>
      <c r="K126" s="36">
        <v>1</v>
      </c>
      <c r="L126" s="76" t="s">
        <v>325</v>
      </c>
      <c r="M126" s="76" t="s">
        <v>291</v>
      </c>
      <c r="N126" s="37" t="s">
        <v>415</v>
      </c>
      <c r="O126" s="36" t="s">
        <v>36</v>
      </c>
      <c r="P126" s="36" t="s">
        <v>37</v>
      </c>
      <c r="Q126" s="36"/>
    </row>
    <row r="127" s="2" customFormat="1" ht="32" customHeight="1" spans="1:17">
      <c r="A127" s="42"/>
      <c r="B127" s="51" t="s">
        <v>416</v>
      </c>
      <c r="C127" s="36" t="s">
        <v>417</v>
      </c>
      <c r="D127" s="51" t="s">
        <v>416</v>
      </c>
      <c r="E127" s="53">
        <v>150</v>
      </c>
      <c r="F127" s="53">
        <v>150</v>
      </c>
      <c r="G127" s="36">
        <v>0</v>
      </c>
      <c r="H127" s="36" t="s">
        <v>105</v>
      </c>
      <c r="I127" s="36" t="s">
        <v>32</v>
      </c>
      <c r="J127" s="42"/>
      <c r="K127" s="36">
        <v>1</v>
      </c>
      <c r="L127" s="76" t="s">
        <v>325</v>
      </c>
      <c r="M127" s="76" t="s">
        <v>291</v>
      </c>
      <c r="N127" s="37" t="s">
        <v>418</v>
      </c>
      <c r="O127" s="51" t="s">
        <v>419</v>
      </c>
      <c r="P127" s="50" t="s">
        <v>420</v>
      </c>
      <c r="Q127" s="42"/>
    </row>
    <row r="128" ht="27" customHeight="1" spans="1:17">
      <c r="A128" s="39" t="s">
        <v>421</v>
      </c>
      <c r="B128" s="39" t="s">
        <v>422</v>
      </c>
      <c r="C128" s="38"/>
      <c r="D128" s="38"/>
      <c r="E128" s="39">
        <f>SUM(E129:E130)</f>
        <v>138</v>
      </c>
      <c r="F128" s="39">
        <f>SUM(F129:F130)</f>
        <v>138</v>
      </c>
      <c r="G128" s="39">
        <f>SUM(G129:G130)</f>
        <v>0</v>
      </c>
      <c r="H128" s="40"/>
      <c r="I128" s="38"/>
      <c r="J128" s="38"/>
      <c r="K128" s="38"/>
      <c r="L128" s="80"/>
      <c r="M128" s="80"/>
      <c r="N128" s="78"/>
      <c r="O128" s="36"/>
      <c r="P128" s="36"/>
      <c r="Q128" s="50"/>
    </row>
    <row r="129" s="2" customFormat="1" ht="30" customHeight="1" spans="1:17">
      <c r="A129" s="42"/>
      <c r="B129" s="36" t="s">
        <v>423</v>
      </c>
      <c r="C129" s="36" t="s">
        <v>29</v>
      </c>
      <c r="D129" s="40" t="s">
        <v>424</v>
      </c>
      <c r="E129" s="50">
        <v>20</v>
      </c>
      <c r="F129" s="50">
        <v>20</v>
      </c>
      <c r="G129" s="50">
        <v>0</v>
      </c>
      <c r="H129" s="50" t="s">
        <v>31</v>
      </c>
      <c r="I129" s="36" t="s">
        <v>32</v>
      </c>
      <c r="J129" s="36" t="s">
        <v>33</v>
      </c>
      <c r="K129" s="36">
        <v>1</v>
      </c>
      <c r="L129" s="98">
        <v>1.1</v>
      </c>
      <c r="M129" s="98" t="s">
        <v>425</v>
      </c>
      <c r="N129" s="99" t="s">
        <v>426</v>
      </c>
      <c r="O129" s="36" t="s">
        <v>36</v>
      </c>
      <c r="P129" s="36" t="s">
        <v>37</v>
      </c>
      <c r="Q129" s="42"/>
    </row>
    <row r="130" s="2" customFormat="1" ht="99" customHeight="1" spans="1:17">
      <c r="A130" s="42"/>
      <c r="B130" s="36" t="s">
        <v>427</v>
      </c>
      <c r="C130" s="36" t="s">
        <v>29</v>
      </c>
      <c r="D130" s="60" t="s">
        <v>428</v>
      </c>
      <c r="E130" s="50">
        <v>118</v>
      </c>
      <c r="F130" s="50">
        <v>118</v>
      </c>
      <c r="G130" s="50">
        <v>0</v>
      </c>
      <c r="H130" s="36" t="s">
        <v>429</v>
      </c>
      <c r="I130" s="36" t="s">
        <v>32</v>
      </c>
      <c r="J130" s="36" t="s">
        <v>33</v>
      </c>
      <c r="K130" s="36">
        <v>1</v>
      </c>
      <c r="L130" s="98">
        <v>1.1</v>
      </c>
      <c r="M130" s="98" t="s">
        <v>425</v>
      </c>
      <c r="N130" s="37" t="s">
        <v>415</v>
      </c>
      <c r="O130" s="36" t="s">
        <v>36</v>
      </c>
      <c r="P130" s="36" t="s">
        <v>37</v>
      </c>
      <c r="Q130" s="88" t="s">
        <v>430</v>
      </c>
    </row>
  </sheetData>
  <autoFilter ref="A1:Q130">
    <extLst/>
  </autoFilter>
  <mergeCells count="15">
    <mergeCell ref="A2:Q2"/>
    <mergeCell ref="P3:Q3"/>
    <mergeCell ref="E4:G4"/>
    <mergeCell ref="L4:M4"/>
    <mergeCell ref="A4:A5"/>
    <mergeCell ref="B4:B5"/>
    <mergeCell ref="C4:C5"/>
    <mergeCell ref="D4:D5"/>
    <mergeCell ref="H4:H5"/>
    <mergeCell ref="I4:I5"/>
    <mergeCell ref="K4:K5"/>
    <mergeCell ref="N4:N5"/>
    <mergeCell ref="O4:O5"/>
    <mergeCell ref="P4:P5"/>
    <mergeCell ref="Q4:Q5"/>
  </mergeCells>
  <pageMargins left="0.236111111111111" right="0.118055555555556" top="0.590551181102362" bottom="0.196850393700787" header="0.511811023622047" footer="0.275590551181102"/>
  <pageSetup paperSize="9" scale="9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2020-09-14T10:30:00Z</dcterms:created>
  <cp:lastPrinted>2020-09-18T09:56:00Z</cp:lastPrinted>
  <dcterms:modified xsi:type="dcterms:W3CDTF">2023-05-05T09:19:40Z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69E9DF17288D4162864A89361E33F606</vt:lpwstr>
  </property>
</Properties>
</file>