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Sheet1" sheetId="1" r:id="rId1"/>
    <sheet name="Sheet2" sheetId="2" r:id="rId2"/>
  </sheets>
  <definedNames>
    <definedName name="_xlnm._FilterDatabase" localSheetId="0" hidden="1">Sheet1!$A$1:$Q$67</definedName>
    <definedName name="_xlnm.Print_Titles" localSheetId="0">Sheet1!$2:$5</definedName>
  </definedNames>
  <calcPr calcId="144525" iterate="1" iterateCount="100" iterateDelta="0.001"/>
</workbook>
</file>

<file path=xl/sharedStrings.xml><?xml version="1.0" encoding="utf-8"?>
<sst xmlns="http://schemas.openxmlformats.org/spreadsheetml/2006/main" count="573" uniqueCount="268">
  <si>
    <t>附件：</t>
  </si>
  <si>
    <t>方山县2022年统筹整合财政涉农资金使用计划表</t>
  </si>
  <si>
    <t>单位：万元</t>
  </si>
  <si>
    <t>序号</t>
  </si>
  <si>
    <t>项目名称</t>
  </si>
  <si>
    <t>项目建设地点</t>
  </si>
  <si>
    <t>主要建设项目与规模</t>
  </si>
  <si>
    <t>资金筹集规模</t>
  </si>
  <si>
    <t>资金来源</t>
  </si>
  <si>
    <t>项目建设性质</t>
  </si>
  <si>
    <t>建设期限</t>
  </si>
  <si>
    <t>计划进度</t>
  </si>
  <si>
    <t>项目预期效益</t>
  </si>
  <si>
    <t xml:space="preserve">项目责任单位 </t>
  </si>
  <si>
    <t>项目责任人</t>
  </si>
  <si>
    <t>备注</t>
  </si>
  <si>
    <t>小计</t>
  </si>
  <si>
    <t>统筹整合资金</t>
  </si>
  <si>
    <t>其他</t>
  </si>
  <si>
    <t>开工时间</t>
  </si>
  <si>
    <t>完工时间</t>
  </si>
  <si>
    <t>总计</t>
  </si>
  <si>
    <t>一</t>
  </si>
  <si>
    <t>五个一批项目</t>
  </si>
  <si>
    <t>(一)</t>
  </si>
  <si>
    <t>产业扶贫项目</t>
  </si>
  <si>
    <t>金融扶贫项目</t>
  </si>
  <si>
    <t xml:space="preserve">   </t>
  </si>
  <si>
    <t>小额贷款贴息</t>
  </si>
  <si>
    <t>全县</t>
  </si>
  <si>
    <t>计划安排500万元，用于2021年第四季度小额贷款贴息和2022年度小额贷款贴息</t>
  </si>
  <si>
    <t>中央</t>
  </si>
  <si>
    <t>新建</t>
  </si>
  <si>
    <t>晋财农（2021）131号</t>
  </si>
  <si>
    <t>12.31</t>
  </si>
  <si>
    <t>预计可为获得贷款的大约2300户建档立卡脱贫户给予贷款贴息，减轻脱贫户的还款负担。</t>
  </si>
  <si>
    <t>乡村振兴局</t>
  </si>
  <si>
    <t>崔志刚</t>
  </si>
  <si>
    <t>产业发展扶贫项目</t>
  </si>
  <si>
    <t>羊肚菌种植</t>
  </si>
  <si>
    <t>峪口镇圪针湾村</t>
  </si>
  <si>
    <t>羊肚菌种植技术研究与试验示范补助</t>
  </si>
  <si>
    <t>县</t>
  </si>
  <si>
    <t>4.20</t>
  </si>
  <si>
    <t>7.10</t>
  </si>
  <si>
    <t>扶持合作社产业发展，解决部分脱贫户就业。</t>
  </si>
  <si>
    <t>农业农村局</t>
  </si>
  <si>
    <t>宋小平</t>
  </si>
  <si>
    <t>赤红肉牛养殖产业</t>
  </si>
  <si>
    <t>积翠镇赤红村</t>
  </si>
  <si>
    <t>肉牛养殖项目</t>
  </si>
  <si>
    <t>扶持肉牛产业发展，解决部分脱贫户就业，增加脱贫户收益。</t>
  </si>
  <si>
    <t>肉牛产业发展中心</t>
  </si>
  <si>
    <t>王熙照</t>
  </si>
  <si>
    <t>肉牛改良</t>
  </si>
  <si>
    <t>建立15个肉牛改良点，改良肉牛1万头</t>
  </si>
  <si>
    <t>3.1</t>
  </si>
  <si>
    <t>9.30</t>
  </si>
  <si>
    <t>在改良公司的引导下全面推进改良服务社会化，满足市场需要，减少产科疾病，降低死亡率，提高怀胎率，提升品种产量，增加养殖户收益。</t>
  </si>
  <si>
    <t>饲草种植</t>
  </si>
  <si>
    <t>饲草种植加工示范推广新品种饲草种植与加工补贴</t>
  </si>
  <si>
    <t>4.10</t>
  </si>
  <si>
    <t>10.25</t>
  </si>
  <si>
    <t>引导与带动全县饲草种植加工水平提升，达到肉牛产业链上饲草种植加工环节强化，经营主体壮大从而引导链条稳定延伸。</t>
  </si>
  <si>
    <t>中药材产业发展项目</t>
  </si>
  <si>
    <t>全县种植中药材4500亩</t>
  </si>
  <si>
    <t>11.10</t>
  </si>
  <si>
    <t>提高中药材标准化种植水平，农户户均增收400元。</t>
  </si>
  <si>
    <t>田园综合体（续建）</t>
  </si>
  <si>
    <t>北武当镇韩庄村</t>
  </si>
  <si>
    <t>生态文旅农业观光示范建设</t>
  </si>
  <si>
    <t>10.10</t>
  </si>
  <si>
    <t>项目的实施促进旅游产业发展，拓宽农民增收途径，促进三产融合。</t>
  </si>
  <si>
    <t>农旅特色产业园项目</t>
  </si>
  <si>
    <t>峪口镇峪口、安上、北武当镇韩庄</t>
  </si>
  <si>
    <t>特色产业园辣椒种植</t>
  </si>
  <si>
    <t>项目的实施促进旅游产业发展，拓宽农民增收途径，促进三产融合</t>
  </si>
  <si>
    <t>农旅特色产业园道路 绿化</t>
  </si>
  <si>
    <t>栽植海棠，山楂树等</t>
  </si>
  <si>
    <t>林业局</t>
  </si>
  <si>
    <t>薛卫华</t>
  </si>
  <si>
    <t>农旅特色产业园道路 建设</t>
  </si>
  <si>
    <t>产业园道路建设9.071公里</t>
  </si>
  <si>
    <t>10.20</t>
  </si>
  <si>
    <t>交通局</t>
  </si>
  <si>
    <t>韩建忠</t>
  </si>
  <si>
    <t>特色休闲农业园区道路建设</t>
  </si>
  <si>
    <t>北武当镇</t>
  </si>
  <si>
    <t>白  玉</t>
  </si>
  <si>
    <t>田园综合体配套项目</t>
  </si>
  <si>
    <t>峪口镇</t>
  </si>
  <si>
    <t>刘建平</t>
  </si>
  <si>
    <t>省级乡村旅游示范项目</t>
  </si>
  <si>
    <t>峪口镇张家塔村</t>
  </si>
  <si>
    <t>张家塔旅游区电力设施、研学期地改造、演艺中心等配套设施建设。</t>
  </si>
  <si>
    <t>5.30</t>
  </si>
  <si>
    <t>通过发展旅游业，创造更多岗位，增加就业机会，留住乡村劳动力，丰富村民文化生活，提高村民生活质量。</t>
  </si>
  <si>
    <t>生态文化旅游产业</t>
  </si>
  <si>
    <t>示范区旅游产业</t>
  </si>
  <si>
    <t>3.20</t>
  </si>
  <si>
    <t>5.10</t>
  </si>
  <si>
    <t>发展产业，增加脱贫户收入</t>
  </si>
  <si>
    <t>生态文化旅游示范区管委会</t>
  </si>
  <si>
    <t>呼鹏燕</t>
  </si>
  <si>
    <t>光伏扶贫项目</t>
  </si>
  <si>
    <t>刘家庄18兆瓦光伏电站项目</t>
  </si>
  <si>
    <t>刘家庄村</t>
  </si>
  <si>
    <t>电站建设补助</t>
  </si>
  <si>
    <t>6.30</t>
  </si>
  <si>
    <t>光伏发电纯收益分配给贫困村，通过公益性事业、公益性岗位和奖励补助，使贫困户受益。</t>
  </si>
  <si>
    <t>袁家甲13.53兆瓦光伏电站项目</t>
  </si>
  <si>
    <t>袁家甲村</t>
  </si>
  <si>
    <t>（二）</t>
  </si>
  <si>
    <t>教育扶贫项目</t>
  </si>
  <si>
    <t>雨露计划</t>
  </si>
  <si>
    <t>全县“建档立卡”脱贫户家庭中，在校就读的中职生、高职生1650人在校期间，每生每年给予3000元的生活困难补助。</t>
  </si>
  <si>
    <t>7.30</t>
  </si>
  <si>
    <t>可解决1650名脱贫家庭中职生、高职生上学期间生活困难</t>
  </si>
  <si>
    <t>（三）</t>
  </si>
  <si>
    <t>生态扶贫项目</t>
  </si>
  <si>
    <t>三个一批项目</t>
  </si>
  <si>
    <t>道路两侧原缺失植物补充完善，大面积缺失地段增加球类、绿篱、草坪或地被花卉，对通道绿化两侧种植10米、2米、1米不等的苜蓿和菊类。</t>
  </si>
  <si>
    <t>5.20</t>
  </si>
  <si>
    <t>改善生态环境、增加脱贫户收入，优化投资环境，提高人民群众幸福生活指数。</t>
  </si>
  <si>
    <t>核桃林高接换优</t>
  </si>
  <si>
    <t>峪口镇周家山、韩家山、呼家湾、郝家墕、土福则</t>
  </si>
  <si>
    <t>核桃树嫁接、施肥、涂白等</t>
  </si>
  <si>
    <t>4.5</t>
  </si>
  <si>
    <t>促进项目实施农户亩增收450元左右。</t>
  </si>
  <si>
    <t>（四）</t>
  </si>
  <si>
    <t>社会保障兜底扶贫项目</t>
  </si>
  <si>
    <t>教育扶贫项目（大学生资助）</t>
  </si>
  <si>
    <t>全县建档立卡已脱贫家庭及监测帮扶对象家庭子女参加2022年普通高考并被全国高校本科第一批、第二批A类和B类专业录取的大学新生200人，每生给予一次性补助5000元</t>
  </si>
  <si>
    <t>7.6</t>
  </si>
  <si>
    <t>10.1</t>
  </si>
  <si>
    <t>资助200名脱贫大学生，每生给予一次性补助5000元</t>
  </si>
  <si>
    <t>防返贫监测信息管理经费</t>
  </si>
  <si>
    <t>县乡村振兴局和各镇</t>
  </si>
  <si>
    <t>主要用于项目库建设、项目管理、扶贫资产管理、光伏收益分配管理、脱贫动态管理等信息数据的采集、录入、更新，购置防返贫监测信息系统设施、设备、耗材，印刷资料、考察培训、购买社会服务等有关的经费支出。</t>
  </si>
  <si>
    <t>1.1</t>
  </si>
  <si>
    <t>11.30</t>
  </si>
  <si>
    <t>为防返贫监测工作正常开展给予保障</t>
  </si>
  <si>
    <t>意外伤害险和防返贫险</t>
  </si>
  <si>
    <t>为全县建档立卡脱贫人口交纳意外伤害险每人30元（意外身故保险10元、意外伤残保险10元、疾病身故保险10元）、防返贫险每人8元</t>
  </si>
  <si>
    <t>续建</t>
  </si>
  <si>
    <t>对全县建档立卡脱贫人口在遭受意外伤害后给予保险理赔。对脱贫人员因疾病、自然灾害、意外事故、升学等各种原因年收入未达到稳定脱贫标准的进行差额补偿，差多少补多少。</t>
  </si>
  <si>
    <t>（五）</t>
  </si>
  <si>
    <t>易地扶贫搬迁项目</t>
  </si>
  <si>
    <t>圪洞二期移民安置点堤防建设</t>
  </si>
  <si>
    <t>圪洞镇津良庄村</t>
  </si>
  <si>
    <t>移民小区堤防建设</t>
  </si>
  <si>
    <t>4.1</t>
  </si>
  <si>
    <t>改变小区容貌，改善生产生活条件</t>
  </si>
  <si>
    <t>圪洞一期安居苑移民小区排水渠建设</t>
  </si>
  <si>
    <t>圪洞镇建军庄村</t>
  </si>
  <si>
    <t>移民小区排水渠建设</t>
  </si>
  <si>
    <t>峪口镇杜家会整村搬迁</t>
  </si>
  <si>
    <t>峪口镇峪口村</t>
  </si>
  <si>
    <t>改善居民居住条件，改善生产生活条件</t>
  </si>
  <si>
    <t>易地移民搬迁小区冬季取暖</t>
  </si>
  <si>
    <t>峪口易地移民搬迁小区冬季取暖补助资金</t>
  </si>
  <si>
    <t>解决移民小区住户冬季取暖问题</t>
  </si>
  <si>
    <t>二</t>
  </si>
  <si>
    <t>基础设施建设项目</t>
  </si>
  <si>
    <t>道路改造拓宽</t>
  </si>
  <si>
    <t>209国道峪口村段道路改造拓宽</t>
  </si>
  <si>
    <t>6.10</t>
  </si>
  <si>
    <t>改善村容村貌，增加脱贫户收入，提高群众的幸福感、获得感。</t>
  </si>
  <si>
    <t>道路改造拓宽配套建设</t>
  </si>
  <si>
    <t>村内道路两侧铺砖、绿化、亮化等</t>
  </si>
  <si>
    <t>人畜吃水工程维修改造项目</t>
  </si>
  <si>
    <t>人畜饮水维修改造项目</t>
  </si>
  <si>
    <t>9.25</t>
  </si>
  <si>
    <t>解决人畜饮水问题，提高群众的幸福感、获得感。</t>
  </si>
  <si>
    <t>积翠镇</t>
  </si>
  <si>
    <t>张庆斌</t>
  </si>
  <si>
    <t>省级数字乡村示范村项目</t>
  </si>
  <si>
    <t>积翠镇胡堡村</t>
  </si>
  <si>
    <t>1.胡堡村数字乡村建设示范村项目；2.胡堡村数字乡村建设示范村项目配套项目等</t>
  </si>
  <si>
    <t>提升乡村治理数字化水平，提高群众的幸福感、获得感。</t>
  </si>
  <si>
    <t>市级乡村振兴示范项目</t>
  </si>
  <si>
    <t>积翠镇大西沟村</t>
  </si>
  <si>
    <t>1.人居环境整治；2.进村路治理；3.污水处理等</t>
  </si>
  <si>
    <t>积翠镇水沟湾村</t>
  </si>
  <si>
    <t>1.黄花菜酱产业升级提档；2.增设村巷水槽盖板及水槽护理等</t>
  </si>
  <si>
    <t>改善村容村貌，增加村集体和脱贫户收入，提高群众的幸福感、获得感。</t>
  </si>
  <si>
    <t>马坊镇开府村</t>
  </si>
  <si>
    <t>1.人畜分离点建设；2.小杂粮加工品牌提档升级、提质增效等</t>
  </si>
  <si>
    <t>马坊镇西沟村</t>
  </si>
  <si>
    <t>1.人畜分离点建设；2.人居环境整治等</t>
  </si>
  <si>
    <t>峪口镇花家坡村</t>
  </si>
  <si>
    <t>人居环境整治</t>
  </si>
  <si>
    <t>省级乡村振兴示范项目</t>
  </si>
  <si>
    <t>北武当镇来堡村</t>
  </si>
  <si>
    <t>1.温室采摘休闲体验区建设；2.实施服务中心活动区建设；3.村游商贸互动区建设等</t>
  </si>
  <si>
    <t>通过发展旅游业，创造更多岗位，增加就业机会，留住乡村劳动力；丰富村民文化生活，提高村民生活质量。</t>
  </si>
  <si>
    <t>道路铺油</t>
  </si>
  <si>
    <t>马坊镇马坊村</t>
  </si>
  <si>
    <t>道路铺油10950平方米、路沿石1500米项目</t>
  </si>
  <si>
    <t>改善村容村貌，为群众出行提供便利，提高群众的幸福感、获得感。</t>
  </si>
  <si>
    <t>街巷硬化及人畜分离</t>
  </si>
  <si>
    <t>马坊镇温家庄村</t>
  </si>
  <si>
    <t>村内街巷硬化、人畜分离</t>
  </si>
  <si>
    <t>马坊镇</t>
  </si>
  <si>
    <t>李  贝</t>
  </si>
  <si>
    <t>街巷硬化及环境整治项目</t>
  </si>
  <si>
    <t>大武镇郭家沟村</t>
  </si>
  <si>
    <t>村内街巷硬化、环境整治</t>
  </si>
  <si>
    <t>9.20</t>
  </si>
  <si>
    <t>大武镇</t>
  </si>
  <si>
    <t>崔军军</t>
  </si>
  <si>
    <t>地基修复项目</t>
  </si>
  <si>
    <t>圪洞镇车道崖村</t>
  </si>
  <si>
    <t>对塌陷地基进行修复</t>
  </si>
  <si>
    <t>圪洞镇</t>
  </si>
  <si>
    <t>王志明</t>
  </si>
  <si>
    <t>农村人畜饮水项目</t>
  </si>
  <si>
    <t>圪洞镇车古贤村</t>
  </si>
  <si>
    <t>修建蓄水塔</t>
  </si>
  <si>
    <t>改善村民生产生活条件，提高村民生活质量。</t>
  </si>
  <si>
    <t>美丽乡村建设项目</t>
  </si>
  <si>
    <t>马坊镇赤坚岭、开府、峪口镇桥沟、北武当镇下昔、阳湾、新民</t>
  </si>
  <si>
    <t>整修现状村牌、整治屋顶色彩、村内居民建筑加设双坡屋顶、污水治理项目、村内环境卫生整治等</t>
  </si>
  <si>
    <t>中央、县</t>
  </si>
  <si>
    <t>改善村容村貌，促进乡村事业发展，雇佣脱贫户用工，增加脱贫户收入提高群众的幸福感、获得感。</t>
  </si>
  <si>
    <t>住建局</t>
  </si>
  <si>
    <t>李军</t>
  </si>
  <si>
    <t>中央1258万元、县级742万元</t>
  </si>
  <si>
    <t>南阳沟水库除险加固</t>
  </si>
  <si>
    <t>积翠乡冯家庄村</t>
  </si>
  <si>
    <t>南阳沟下游坝砼方格网、大坝下游排水棱体排水沟三角量水堰、水雨情测报系统、溢洪道观测设施、大坝部分测压管维修。</t>
  </si>
  <si>
    <t>7.25</t>
  </si>
  <si>
    <t>8.25</t>
  </si>
  <si>
    <t>保护8000亩农田免遭洪水冲毁，保证下游村庄及村民生命安全。</t>
  </si>
  <si>
    <t>水利局</t>
  </si>
  <si>
    <t>高保平</t>
  </si>
  <si>
    <t>农村生活污水处理</t>
  </si>
  <si>
    <t>积翠镇孔家庄、后则沟等6个村</t>
  </si>
  <si>
    <t>孔家庄、卧龙潭、后则沟等六村污水处理费用</t>
  </si>
  <si>
    <t>3.10</t>
  </si>
  <si>
    <t>改善村内环境卫生，提高村民幸福生活指数。</t>
  </si>
  <si>
    <t>苜蓿种植</t>
  </si>
  <si>
    <t>峪口镇横泉村至大武镇杨家会村路段</t>
  </si>
  <si>
    <t>苜蓿种植项目</t>
  </si>
  <si>
    <t>环境整治项目</t>
  </si>
  <si>
    <t>峪口镇、北武当镇</t>
  </si>
  <si>
    <t>松峪线两侧道路通道绿化提档升级工程进度款及建军庄段环境整治工程</t>
  </si>
  <si>
    <t>三</t>
  </si>
  <si>
    <t>其他扶贫项目</t>
  </si>
  <si>
    <t>贫困村创业致富带头人培训</t>
  </si>
  <si>
    <r>
      <rPr>
        <sz val="10"/>
        <rFont val="宋体"/>
        <charset val="134"/>
        <scheme val="minor"/>
      </rPr>
      <t>计划组织2</t>
    </r>
    <r>
      <rPr>
        <sz val="10"/>
        <rFont val="宋体"/>
        <charset val="134"/>
      </rPr>
      <t>00</t>
    </r>
    <r>
      <rPr>
        <sz val="10"/>
        <rFont val="宋体"/>
        <charset val="134"/>
        <scheme val="minor"/>
      </rPr>
      <t>人，参加省级培训基地组织的培训，每人培训费用3500元</t>
    </r>
  </si>
  <si>
    <t>12.10</t>
  </si>
  <si>
    <t>共可带动600户建档立卡贫困户发展生产，增加收入</t>
  </si>
  <si>
    <t>项目管理费</t>
  </si>
  <si>
    <t>项目前期设计、评审、招标、监理、验收、绩效评价、成果宣传、档案管理、公告公示、召开工作会议、资料费、印刷费、购买社会服务等与巩固拓展脱贫攻坚成果相关的经费开支。</t>
  </si>
  <si>
    <t>保障扶贫工作的正常开展，通过对扶贫项目资金的规范化、科学化管理，提高扶贫资金的使用效益</t>
  </si>
  <si>
    <t>村级治理项目</t>
  </si>
  <si>
    <t>全县90个行政村</t>
  </si>
  <si>
    <t>用于全县90个行政村级治理</t>
  </si>
  <si>
    <t>4.6</t>
  </si>
  <si>
    <t>12.20</t>
  </si>
  <si>
    <t>为我县乡村振兴工作提供保障。</t>
  </si>
  <si>
    <t>组织部</t>
  </si>
  <si>
    <t>孙淼焱</t>
  </si>
  <si>
    <t>驻村工作配套项目</t>
  </si>
  <si>
    <t>用于全县驻村工作配套项目</t>
  </si>
  <si>
    <t>方山县统筹整合资金调整使用计划表</t>
  </si>
  <si>
    <t>合计</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</si>
</sst>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176" formatCode="0.000000_ "/>
    <numFmt numFmtId="43" formatCode="_ * #,##0.00_ ;_ * \-#,##0.00_ ;_ * &quot;-&quot;??_ ;_ @_ "/>
  </numFmts>
  <fonts count="37">
    <font>
      <sz val="11"/>
      <color theme="1"/>
      <name val="宋体"/>
      <charset val="134"/>
      <scheme val="minor"/>
    </font>
    <font>
      <sz val="11"/>
      <name val="宋体"/>
      <charset val="134"/>
      <scheme val="minor"/>
    </font>
    <font>
      <sz val="16"/>
      <name val="黑体"/>
      <charset val="134"/>
    </font>
    <font>
      <sz val="10"/>
      <name val="宋体"/>
      <charset val="134"/>
      <scheme val="minor"/>
    </font>
    <font>
      <sz val="22"/>
      <name val="方正小标宋简体"/>
      <charset val="134"/>
    </font>
    <font>
      <sz val="20"/>
      <name val="黑体"/>
      <charset val="134"/>
    </font>
    <font>
      <sz val="10"/>
      <name val="黑体"/>
      <charset val="134"/>
    </font>
    <font>
      <b/>
      <sz val="11"/>
      <name val="宋体"/>
      <charset val="134"/>
      <scheme val="minor"/>
    </font>
    <font>
      <b/>
      <sz val="10"/>
      <name val="宋体"/>
      <charset val="134"/>
      <scheme val="minor"/>
    </font>
    <font>
      <sz val="9"/>
      <name val="宋体"/>
      <charset val="134"/>
      <scheme val="minor"/>
    </font>
    <font>
      <sz val="9"/>
      <name val="黑体"/>
      <charset val="134"/>
    </font>
    <font>
      <b/>
      <sz val="9"/>
      <name val="宋体"/>
      <charset val="134"/>
      <scheme val="minor"/>
    </font>
    <font>
      <sz val="11"/>
      <name val="宋体"/>
      <charset val="134"/>
    </font>
    <font>
      <sz val="10"/>
      <name val="宋体"/>
      <charset val="134"/>
    </font>
    <font>
      <sz val="9"/>
      <name val="宋体"/>
      <charset val="134"/>
    </font>
    <font>
      <b/>
      <sz val="9"/>
      <name val="宋体"/>
      <charset val="134"/>
    </font>
    <font>
      <b/>
      <sz val="10"/>
      <name val="宋体"/>
      <charset val="134"/>
    </font>
    <font>
      <sz val="11"/>
      <color rgb="FF006100"/>
      <name val="宋体"/>
      <charset val="0"/>
      <scheme val="minor"/>
    </font>
    <font>
      <b/>
      <sz val="11"/>
      <color theme="3"/>
      <name val="宋体"/>
      <charset val="134"/>
      <scheme val="minor"/>
    </font>
    <font>
      <sz val="12"/>
      <name val="宋体"/>
      <charset val="134"/>
    </font>
    <font>
      <sz val="11"/>
      <color theme="0"/>
      <name val="宋体"/>
      <charset val="0"/>
      <scheme val="minor"/>
    </font>
    <font>
      <sz val="11"/>
      <color theme="1"/>
      <name val="宋体"/>
      <charset val="0"/>
      <scheme val="minor"/>
    </font>
    <font>
      <sz val="11"/>
      <color rgb="FF3F3F76"/>
      <name val="宋体"/>
      <charset val="0"/>
      <scheme val="minor"/>
    </font>
    <font>
      <sz val="11"/>
      <color rgb="FF9C0006"/>
      <name val="宋体"/>
      <charset val="0"/>
      <scheme val="minor"/>
    </font>
    <font>
      <b/>
      <sz val="13"/>
      <color theme="3"/>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1"/>
      <color rgb="FFFA7D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1"/>
      <color rgb="FF3F3F3F"/>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9C6500"/>
      <name val="宋体"/>
      <charset val="0"/>
      <scheme val="minor"/>
    </font>
  </fonts>
  <fills count="33">
    <fill>
      <patternFill patternType="none"/>
    </fill>
    <fill>
      <patternFill patternType="gray125"/>
    </fill>
    <fill>
      <patternFill patternType="solid">
        <fgColor rgb="FFC6EFCE"/>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7"/>
        <bgColor indexed="64"/>
      </patternFill>
    </fill>
    <fill>
      <patternFill patternType="solid">
        <fgColor theme="9"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theme="5"/>
        <bgColor indexed="64"/>
      </patternFill>
    </fill>
    <fill>
      <patternFill patternType="solid">
        <fgColor rgb="FFFFC7CE"/>
        <bgColor indexed="64"/>
      </patternFill>
    </fill>
    <fill>
      <patternFill patternType="solid">
        <fgColor theme="6"/>
        <bgColor indexed="64"/>
      </patternFill>
    </fill>
    <fill>
      <patternFill patternType="solid">
        <fgColor theme="6" tint="0.399975585192419"/>
        <bgColor indexed="64"/>
      </patternFill>
    </fill>
    <fill>
      <patternFill patternType="solid">
        <fgColor theme="5" tint="0.599993896298105"/>
        <bgColor indexed="64"/>
      </patternFill>
    </fill>
    <fill>
      <patternFill patternType="solid">
        <fgColor rgb="FFFFFFCC"/>
        <bgColor indexed="64"/>
      </patternFill>
    </fill>
    <fill>
      <patternFill patternType="solid">
        <fgColor theme="5" tint="0.399975585192419"/>
        <bgColor indexed="64"/>
      </patternFill>
    </fill>
    <fill>
      <patternFill patternType="solid">
        <fgColor rgb="FFF2F2F2"/>
        <bgColor indexed="64"/>
      </patternFill>
    </fill>
    <fill>
      <patternFill patternType="solid">
        <fgColor theme="4" tint="0.399975585192419"/>
        <bgColor indexed="64"/>
      </patternFill>
    </fill>
    <fill>
      <patternFill patternType="solid">
        <fgColor theme="8" tint="0.399975585192419"/>
        <bgColor indexed="64"/>
      </patternFill>
    </fill>
    <fill>
      <patternFill patternType="solid">
        <fgColor rgb="FFA5A5A5"/>
        <bgColor indexed="64"/>
      </patternFill>
    </fill>
    <fill>
      <patternFill patternType="solid">
        <fgColor theme="5" tint="0.799981688894314"/>
        <bgColor indexed="64"/>
      </patternFill>
    </fill>
    <fill>
      <patternFill patternType="solid">
        <fgColor rgb="FFFFEB9C"/>
        <bgColor indexed="64"/>
      </patternFill>
    </fill>
    <fill>
      <patternFill patternType="solid">
        <fgColor theme="9" tint="0.399975585192419"/>
        <bgColor indexed="64"/>
      </patternFill>
    </fill>
    <fill>
      <patternFill patternType="solid">
        <fgColor theme="9"/>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7" tint="0.799981688894314"/>
        <bgColor indexed="64"/>
      </patternFill>
    </fill>
    <fill>
      <patternFill patternType="solid">
        <fgColor theme="8"/>
        <bgColor indexed="64"/>
      </patternFill>
    </fill>
    <fill>
      <patternFill patternType="solid">
        <fgColor theme="9" tint="0.599993896298105"/>
        <bgColor indexed="64"/>
      </patternFill>
    </fill>
  </fills>
  <borders count="16">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0" fillId="0" borderId="0" applyFont="0" applyFill="0" applyBorder="0" applyAlignment="0" applyProtection="0">
      <alignment vertical="center"/>
    </xf>
    <xf numFmtId="0" fontId="21" fillId="4" borderId="0" applyNumberFormat="0" applyBorder="0" applyAlignment="0" applyProtection="0">
      <alignment vertical="center"/>
    </xf>
    <xf numFmtId="0" fontId="22" fillId="8"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1" fillId="9" borderId="0" applyNumberFormat="0" applyBorder="0" applyAlignment="0" applyProtection="0">
      <alignment vertical="center"/>
    </xf>
    <xf numFmtId="0" fontId="23" fillId="11" borderId="0" applyNumberFormat="0" applyBorder="0" applyAlignment="0" applyProtection="0">
      <alignment vertical="center"/>
    </xf>
    <xf numFmtId="43" fontId="0" fillId="0" borderId="0" applyFont="0" applyFill="0" applyBorder="0" applyAlignment="0" applyProtection="0">
      <alignment vertical="center"/>
    </xf>
    <xf numFmtId="0" fontId="20" fillId="13" borderId="0" applyNumberFormat="0" applyBorder="0" applyAlignment="0" applyProtection="0">
      <alignment vertical="center"/>
    </xf>
    <xf numFmtId="0" fontId="25" fillId="0" borderId="0" applyNumberFormat="0" applyFill="0" applyBorder="0" applyAlignment="0" applyProtection="0">
      <alignment vertical="center"/>
    </xf>
    <xf numFmtId="9" fontId="0" fillId="0" borderId="0" applyFont="0" applyFill="0" applyBorder="0" applyAlignment="0" applyProtection="0">
      <alignment vertical="center"/>
    </xf>
    <xf numFmtId="0" fontId="26" fillId="0" borderId="0" applyNumberFormat="0" applyFill="0" applyBorder="0" applyAlignment="0" applyProtection="0">
      <alignment vertical="center"/>
    </xf>
    <xf numFmtId="0" fontId="0" fillId="15" borderId="11" applyNumberFormat="0" applyFont="0" applyAlignment="0" applyProtection="0">
      <alignment vertical="center"/>
    </xf>
    <xf numFmtId="0" fontId="20" fillId="16" borderId="0" applyNumberFormat="0" applyBorder="0" applyAlignment="0" applyProtection="0">
      <alignment vertical="center"/>
    </xf>
    <xf numFmtId="0" fontId="1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10" applyNumberFormat="0" applyFill="0" applyAlignment="0" applyProtection="0">
      <alignment vertical="center"/>
    </xf>
    <xf numFmtId="0" fontId="24" fillId="0" borderId="10" applyNumberFormat="0" applyFill="0" applyAlignment="0" applyProtection="0">
      <alignment vertical="center"/>
    </xf>
    <xf numFmtId="0" fontId="20" fillId="18" borderId="0" applyNumberFormat="0" applyBorder="0" applyAlignment="0" applyProtection="0">
      <alignment vertical="center"/>
    </xf>
    <xf numFmtId="0" fontId="18" fillId="0" borderId="8" applyNumberFormat="0" applyFill="0" applyAlignment="0" applyProtection="0">
      <alignment vertical="center"/>
    </xf>
    <xf numFmtId="0" fontId="20" fillId="3" borderId="0" applyNumberFormat="0" applyBorder="0" applyAlignment="0" applyProtection="0">
      <alignment vertical="center"/>
    </xf>
    <xf numFmtId="0" fontId="32" fillId="17" borderId="12" applyNumberFormat="0" applyAlignment="0" applyProtection="0">
      <alignment vertical="center"/>
    </xf>
    <xf numFmtId="0" fontId="28" fillId="17" borderId="9" applyNumberFormat="0" applyAlignment="0" applyProtection="0">
      <alignment vertical="center"/>
    </xf>
    <xf numFmtId="0" fontId="33" fillId="20" borderId="13" applyNumberFormat="0" applyAlignment="0" applyProtection="0">
      <alignment vertical="center"/>
    </xf>
    <xf numFmtId="0" fontId="21" fillId="7" borderId="0" applyNumberFormat="0" applyBorder="0" applyAlignment="0" applyProtection="0">
      <alignment vertical="center"/>
    </xf>
    <xf numFmtId="0" fontId="20" fillId="10" borderId="0" applyNumberFormat="0" applyBorder="0" applyAlignment="0" applyProtection="0">
      <alignment vertical="center"/>
    </xf>
    <xf numFmtId="0" fontId="34" fillId="0" borderId="14" applyNumberFormat="0" applyFill="0" applyAlignment="0" applyProtection="0">
      <alignment vertical="center"/>
    </xf>
    <xf numFmtId="0" fontId="35" fillId="0" borderId="15" applyNumberFormat="0" applyFill="0" applyAlignment="0" applyProtection="0">
      <alignment vertical="center"/>
    </xf>
    <xf numFmtId="0" fontId="17" fillId="2" borderId="0" applyNumberFormat="0" applyBorder="0" applyAlignment="0" applyProtection="0">
      <alignment vertical="center"/>
    </xf>
    <xf numFmtId="0" fontId="36" fillId="22" borderId="0" applyNumberFormat="0" applyBorder="0" applyAlignment="0" applyProtection="0">
      <alignment vertical="center"/>
    </xf>
    <xf numFmtId="0" fontId="21" fillId="26" borderId="0" applyNumberFormat="0" applyBorder="0" applyAlignment="0" applyProtection="0">
      <alignment vertical="center"/>
    </xf>
    <xf numFmtId="0" fontId="20"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21" fillId="21" borderId="0" applyNumberFormat="0" applyBorder="0" applyAlignment="0" applyProtection="0">
      <alignment vertical="center"/>
    </xf>
    <xf numFmtId="0" fontId="21" fillId="14" borderId="0" applyNumberFormat="0" applyBorder="0" applyAlignment="0" applyProtection="0">
      <alignment vertical="center"/>
    </xf>
    <xf numFmtId="0" fontId="20" fillId="12" borderId="0" applyNumberFormat="0" applyBorder="0" applyAlignment="0" applyProtection="0">
      <alignment vertical="center"/>
    </xf>
    <xf numFmtId="0" fontId="20" fillId="6" borderId="0" applyNumberFormat="0" applyBorder="0" applyAlignment="0" applyProtection="0">
      <alignment vertical="center"/>
    </xf>
    <xf numFmtId="0" fontId="21" fillId="30" borderId="0" applyNumberFormat="0" applyBorder="0" applyAlignment="0" applyProtection="0">
      <alignment vertical="center"/>
    </xf>
    <xf numFmtId="0" fontId="21" fillId="25" borderId="0" applyNumberFormat="0" applyBorder="0" applyAlignment="0" applyProtection="0">
      <alignment vertical="center"/>
    </xf>
    <xf numFmtId="0" fontId="20" fillId="31" borderId="0" applyNumberFormat="0" applyBorder="0" applyAlignment="0" applyProtection="0">
      <alignment vertical="center"/>
    </xf>
    <xf numFmtId="0" fontId="21" fillId="5" borderId="0" applyNumberFormat="0" applyBorder="0" applyAlignment="0" applyProtection="0">
      <alignment vertical="center"/>
    </xf>
    <xf numFmtId="0" fontId="20" fillId="19" borderId="0" applyNumberFormat="0" applyBorder="0" applyAlignment="0" applyProtection="0">
      <alignment vertical="center"/>
    </xf>
    <xf numFmtId="0" fontId="20" fillId="24" borderId="0" applyNumberFormat="0" applyBorder="0" applyAlignment="0" applyProtection="0">
      <alignment vertical="center"/>
    </xf>
    <xf numFmtId="0" fontId="21" fillId="32" borderId="0" applyNumberFormat="0" applyBorder="0" applyAlignment="0" applyProtection="0">
      <alignment vertical="center"/>
    </xf>
    <xf numFmtId="0" fontId="20" fillId="23" borderId="0" applyNumberFormat="0" applyBorder="0" applyAlignment="0" applyProtection="0">
      <alignment vertical="center"/>
    </xf>
    <xf numFmtId="0" fontId="19" fillId="0" borderId="0">
      <alignment vertical="center"/>
    </xf>
    <xf numFmtId="0" fontId="19" fillId="0" borderId="0">
      <alignment vertical="center"/>
    </xf>
    <xf numFmtId="0" fontId="19" fillId="0" borderId="0">
      <alignment vertical="center"/>
    </xf>
  </cellStyleXfs>
  <cellXfs count="90">
    <xf numFmtId="0" fontId="0" fillId="0" borderId="0" xfId="0">
      <alignment vertical="center"/>
    </xf>
    <xf numFmtId="0" fontId="1" fillId="0" borderId="0" xfId="0" applyFont="1" applyFill="1" applyBorder="1" applyAlignment="1">
      <alignment vertical="center"/>
    </xf>
    <xf numFmtId="0" fontId="1" fillId="0" borderId="0" xfId="0" applyFont="1" applyFill="1" applyBorder="1" applyAlignment="1" applyProtection="1">
      <alignment vertical="center"/>
      <protection locked="0"/>
    </xf>
    <xf numFmtId="0" fontId="2" fillId="0" borderId="0" xfId="0" applyFont="1" applyFill="1" applyAlignment="1">
      <alignment horizontal="left" vertical="center"/>
    </xf>
    <xf numFmtId="0" fontId="1" fillId="0" borderId="0" xfId="0" applyFont="1" applyFill="1" applyBorder="1" applyAlignment="1">
      <alignment horizontal="center" vertical="center" wrapText="1"/>
    </xf>
    <xf numFmtId="0" fontId="1" fillId="0" borderId="0" xfId="0" applyFont="1" applyFill="1" applyBorder="1" applyAlignment="1">
      <alignment vertical="center" wrapText="1"/>
    </xf>
    <xf numFmtId="0" fontId="1"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pplyProtection="1">
      <alignment horizontal="center" vertical="center"/>
      <protection locked="0"/>
    </xf>
    <xf numFmtId="0" fontId="5" fillId="0" borderId="0" xfId="0" applyFont="1" applyFill="1" applyBorder="1" applyAlignment="1" applyProtection="1">
      <alignment horizontal="center" vertical="center"/>
      <protection locked="0"/>
    </xf>
    <xf numFmtId="0" fontId="5" fillId="0" borderId="0" xfId="0" applyFont="1" applyFill="1" applyBorder="1" applyAlignment="1" applyProtection="1">
      <alignment horizontal="center" vertical="center" wrapText="1"/>
      <protection locked="0"/>
    </xf>
    <xf numFmtId="0" fontId="6" fillId="0" borderId="0" xfId="0" applyFont="1" applyFill="1" applyBorder="1" applyAlignment="1" applyProtection="1">
      <alignment horizontal="center" vertical="center"/>
      <protection locked="0"/>
    </xf>
    <xf numFmtId="0" fontId="7" fillId="0" borderId="0" xfId="0" applyFont="1" applyFill="1" applyBorder="1" applyAlignment="1" applyProtection="1">
      <alignment vertical="center"/>
      <protection locked="0"/>
    </xf>
    <xf numFmtId="0" fontId="7" fillId="0" borderId="0" xfId="0" applyFont="1" applyFill="1" applyBorder="1" applyAlignment="1" applyProtection="1">
      <alignment horizontal="center" vertical="center" wrapText="1"/>
      <protection locked="0"/>
    </xf>
    <xf numFmtId="0" fontId="7" fillId="0" borderId="0" xfId="0" applyFont="1" applyFill="1" applyBorder="1" applyAlignment="1" applyProtection="1">
      <alignment vertical="center" wrapText="1"/>
      <protection locked="0"/>
    </xf>
    <xf numFmtId="0" fontId="7" fillId="0" borderId="0" xfId="0" applyFont="1" applyFill="1" applyBorder="1" applyAlignment="1" applyProtection="1">
      <alignment horizontal="center" vertical="center"/>
      <protection locked="0"/>
    </xf>
    <xf numFmtId="0" fontId="8" fillId="0" borderId="0" xfId="0" applyFont="1" applyFill="1" applyBorder="1" applyAlignment="1" applyProtection="1">
      <alignment horizontal="center" vertical="center"/>
      <protection locked="0"/>
    </xf>
    <xf numFmtId="0" fontId="7" fillId="0" borderId="1" xfId="0" applyFont="1" applyFill="1" applyBorder="1" applyAlignment="1" applyProtection="1">
      <alignment horizontal="center" vertical="center" wrapText="1"/>
      <protection locked="0"/>
    </xf>
    <xf numFmtId="0" fontId="7" fillId="0" borderId="2" xfId="0" applyFont="1" applyFill="1" applyBorder="1" applyAlignment="1" applyProtection="1">
      <alignment horizontal="center" vertical="center" wrapText="1"/>
      <protection locked="0"/>
    </xf>
    <xf numFmtId="0" fontId="7" fillId="0" borderId="3" xfId="0" applyFont="1" applyFill="1" applyBorder="1" applyAlignment="1" applyProtection="1">
      <alignment horizontal="center" vertical="center" wrapText="1"/>
      <protection locked="0"/>
    </xf>
    <xf numFmtId="0" fontId="7" fillId="0" borderId="4" xfId="0" applyFont="1" applyFill="1" applyBorder="1" applyAlignment="1" applyProtection="1">
      <alignment horizontal="center" vertical="center" wrapText="1"/>
      <protection locked="0"/>
    </xf>
    <xf numFmtId="0" fontId="7" fillId="0" borderId="5" xfId="0" applyFont="1" applyFill="1" applyBorder="1" applyAlignment="1" applyProtection="1">
      <alignment horizontal="center" vertical="center" wrapText="1"/>
      <protection locked="0"/>
    </xf>
    <xf numFmtId="0" fontId="7" fillId="0" borderId="6" xfId="0" applyFont="1" applyFill="1" applyBorder="1" applyAlignment="1" applyProtection="1">
      <alignment horizontal="center" vertical="center" wrapText="1"/>
      <protection locked="0"/>
    </xf>
    <xf numFmtId="0" fontId="0" fillId="0" borderId="6" xfId="0" applyBorder="1">
      <alignment vertical="center"/>
    </xf>
    <xf numFmtId="0" fontId="0" fillId="0" borderId="6" xfId="0" applyBorder="1" applyAlignment="1">
      <alignment horizontal="center" vertical="center"/>
    </xf>
    <xf numFmtId="49" fontId="1" fillId="0" borderId="0" xfId="0" applyNumberFormat="1" applyFont="1" applyFill="1" applyBorder="1" applyAlignment="1">
      <alignment vertical="center"/>
    </xf>
    <xf numFmtId="0" fontId="9" fillId="0" borderId="0" xfId="0" applyFont="1" applyFill="1" applyBorder="1" applyAlignment="1">
      <alignment horizontal="center" vertical="center"/>
    </xf>
    <xf numFmtId="49" fontId="5" fillId="0" borderId="0" xfId="0" applyNumberFormat="1" applyFont="1" applyFill="1" applyBorder="1" applyAlignment="1" applyProtection="1">
      <alignment horizontal="center" vertical="center"/>
      <protection locked="0"/>
    </xf>
    <xf numFmtId="0" fontId="10" fillId="0" borderId="0" xfId="0" applyFont="1" applyFill="1" applyBorder="1" applyAlignment="1" applyProtection="1">
      <alignment horizontal="center" vertical="center"/>
      <protection locked="0"/>
    </xf>
    <xf numFmtId="49" fontId="7" fillId="0" borderId="0" xfId="0" applyNumberFormat="1" applyFont="1" applyFill="1" applyBorder="1" applyAlignment="1" applyProtection="1">
      <alignment vertical="center"/>
      <protection locked="0"/>
    </xf>
    <xf numFmtId="0" fontId="11" fillId="0" borderId="0" xfId="0" applyFont="1" applyFill="1" applyBorder="1" applyAlignment="1" applyProtection="1">
      <alignment horizontal="center" vertical="center"/>
      <protection locked="0"/>
    </xf>
    <xf numFmtId="0" fontId="11" fillId="0" borderId="7" xfId="0" applyFont="1" applyFill="1" applyBorder="1" applyAlignment="1" applyProtection="1">
      <alignment horizontal="center" vertical="center"/>
      <protection locked="0"/>
    </xf>
    <xf numFmtId="49" fontId="7" fillId="0" borderId="6" xfId="0" applyNumberFormat="1" applyFont="1" applyFill="1" applyBorder="1" applyAlignment="1" applyProtection="1">
      <alignment horizontal="center" vertical="center"/>
      <protection locked="0"/>
    </xf>
    <xf numFmtId="0" fontId="11" fillId="0" borderId="1" xfId="0" applyFont="1" applyFill="1" applyBorder="1" applyAlignment="1" applyProtection="1">
      <alignment horizontal="center" vertical="center" wrapText="1"/>
      <protection locked="0"/>
    </xf>
    <xf numFmtId="49" fontId="7" fillId="0" borderId="6" xfId="0" applyNumberFormat="1" applyFont="1" applyFill="1" applyBorder="1" applyAlignment="1" applyProtection="1">
      <alignment horizontal="center" vertical="center" wrapText="1"/>
      <protection locked="0"/>
    </xf>
    <xf numFmtId="0" fontId="11" fillId="0" borderId="5" xfId="0" applyFont="1" applyFill="1" applyBorder="1" applyAlignment="1" applyProtection="1">
      <alignment horizontal="center" vertical="center" wrapText="1"/>
      <protection locked="0"/>
    </xf>
    <xf numFmtId="0" fontId="9" fillId="0" borderId="0" xfId="0" applyFont="1" applyFill="1" applyBorder="1" applyAlignment="1">
      <alignment vertical="center"/>
    </xf>
    <xf numFmtId="0" fontId="1" fillId="0" borderId="0" xfId="0" applyFont="1" applyFill="1">
      <alignment vertical="center"/>
    </xf>
    <xf numFmtId="0" fontId="12" fillId="0" borderId="0" xfId="0" applyFont="1" applyFill="1" applyBorder="1" applyAlignment="1">
      <alignment vertical="center"/>
    </xf>
    <xf numFmtId="0" fontId="9" fillId="0" borderId="0" xfId="0" applyFont="1" applyFill="1" applyAlignment="1">
      <alignment vertical="center"/>
    </xf>
    <xf numFmtId="0" fontId="9" fillId="0" borderId="0" xfId="0" applyFont="1" applyFill="1" applyAlignment="1">
      <alignment vertical="center" wrapText="1"/>
    </xf>
    <xf numFmtId="0" fontId="9" fillId="0" borderId="0" xfId="0" applyFont="1" applyFill="1">
      <alignment vertical="center"/>
    </xf>
    <xf numFmtId="0" fontId="1" fillId="0" borderId="0" xfId="0" applyFont="1" applyFill="1" applyBorder="1" applyAlignment="1">
      <alignment horizontal="left" vertical="center" wrapText="1"/>
    </xf>
    <xf numFmtId="0" fontId="1" fillId="0" borderId="6" xfId="0" applyFont="1" applyFill="1" applyBorder="1" applyAlignment="1" applyProtection="1">
      <alignment horizontal="center" vertical="center" wrapText="1"/>
      <protection locked="0"/>
    </xf>
    <xf numFmtId="176" fontId="7" fillId="0" borderId="6" xfId="0" applyNumberFormat="1" applyFont="1" applyFill="1" applyBorder="1" applyAlignment="1" applyProtection="1">
      <alignment horizontal="center" vertical="center" wrapText="1"/>
      <protection locked="0"/>
    </xf>
    <xf numFmtId="0" fontId="7" fillId="0" borderId="6" xfId="0" applyNumberFormat="1" applyFont="1" applyFill="1" applyBorder="1" applyAlignment="1" applyProtection="1">
      <alignment horizontal="center" vertical="center" wrapText="1"/>
      <protection locked="0"/>
    </xf>
    <xf numFmtId="0" fontId="8" fillId="0" borderId="6" xfId="0" applyFont="1" applyFill="1" applyBorder="1" applyAlignment="1" applyProtection="1">
      <alignment horizontal="center" vertical="center" wrapText="1"/>
      <protection locked="0"/>
    </xf>
    <xf numFmtId="0" fontId="3" fillId="0" borderId="6" xfId="0" applyFont="1" applyFill="1" applyBorder="1" applyAlignment="1" applyProtection="1">
      <alignment horizontal="center" vertical="center" wrapText="1"/>
      <protection locked="0"/>
    </xf>
    <xf numFmtId="176" fontId="8" fillId="0" borderId="6" xfId="0" applyNumberFormat="1" applyFont="1" applyFill="1" applyBorder="1" applyAlignment="1" applyProtection="1">
      <alignment horizontal="center" vertical="center" wrapText="1"/>
      <protection locked="0"/>
    </xf>
    <xf numFmtId="0" fontId="9" fillId="0" borderId="6" xfId="0" applyFont="1" applyFill="1" applyBorder="1" applyAlignment="1">
      <alignment horizontal="center" vertical="center" wrapText="1"/>
    </xf>
    <xf numFmtId="0" fontId="9" fillId="0" borderId="6" xfId="0" applyFont="1" applyFill="1" applyBorder="1" applyAlignment="1">
      <alignment horizontal="left" vertical="center" wrapText="1"/>
    </xf>
    <xf numFmtId="0" fontId="1" fillId="0" borderId="6"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9" fillId="0" borderId="6" xfId="0" applyFont="1" applyFill="1" applyBorder="1" applyAlignment="1">
      <alignment vertical="center"/>
    </xf>
    <xf numFmtId="0" fontId="9" fillId="0" borderId="6" xfId="0" applyFont="1" applyFill="1" applyBorder="1" applyAlignment="1">
      <alignment horizontal="center" vertical="center"/>
    </xf>
    <xf numFmtId="0" fontId="13" fillId="0" borderId="6" xfId="0" applyFont="1" applyFill="1" applyBorder="1" applyAlignment="1">
      <alignment horizontal="left" vertical="center" wrapText="1"/>
    </xf>
    <xf numFmtId="0" fontId="14" fillId="0" borderId="0" xfId="0" applyFont="1" applyFill="1" applyBorder="1" applyAlignment="1">
      <alignment horizontal="center" vertical="center" wrapText="1"/>
    </xf>
    <xf numFmtId="0" fontId="9" fillId="0" borderId="0" xfId="0" applyFont="1" applyFill="1" applyBorder="1" applyAlignment="1">
      <alignment vertical="center" wrapText="1"/>
    </xf>
    <xf numFmtId="0" fontId="11" fillId="0" borderId="6" xfId="0" applyFont="1" applyFill="1" applyBorder="1" applyAlignment="1">
      <alignment horizontal="center" vertical="center" wrapText="1"/>
    </xf>
    <xf numFmtId="0" fontId="14" fillId="0" borderId="6" xfId="0" applyFont="1" applyFill="1" applyBorder="1" applyAlignment="1">
      <alignment horizontal="left" vertical="center" wrapText="1"/>
    </xf>
    <xf numFmtId="0" fontId="15" fillId="0" borderId="6" xfId="0" applyFont="1" applyFill="1" applyBorder="1" applyAlignment="1">
      <alignment horizontal="center" vertical="center" wrapText="1"/>
    </xf>
    <xf numFmtId="0" fontId="9" fillId="0" borderId="6" xfId="49" applyFont="1" applyFill="1" applyBorder="1" applyAlignment="1">
      <alignment horizontal="center" vertical="center" wrapText="1"/>
    </xf>
    <xf numFmtId="0" fontId="9" fillId="0" borderId="6" xfId="51" applyFont="1" applyFill="1" applyBorder="1" applyAlignment="1">
      <alignment horizontal="left" vertical="center" wrapText="1"/>
    </xf>
    <xf numFmtId="0" fontId="12" fillId="0" borderId="6"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16" fillId="0" borderId="6" xfId="0" applyFont="1" applyFill="1" applyBorder="1" applyAlignment="1">
      <alignment horizontal="center" vertical="center" wrapText="1"/>
    </xf>
    <xf numFmtId="176" fontId="7" fillId="0" borderId="6" xfId="0" applyNumberFormat="1" applyFont="1" applyFill="1" applyBorder="1" applyAlignment="1">
      <alignment horizontal="center" vertical="center" wrapText="1"/>
    </xf>
    <xf numFmtId="176" fontId="9" fillId="0" borderId="6" xfId="0" applyNumberFormat="1" applyFont="1" applyFill="1" applyBorder="1" applyAlignment="1">
      <alignment horizontal="center" vertical="center" wrapText="1"/>
    </xf>
    <xf numFmtId="0" fontId="9" fillId="0" borderId="6" xfId="0" applyFont="1" applyFill="1" applyBorder="1" applyAlignment="1">
      <alignment vertical="center" wrapText="1"/>
    </xf>
    <xf numFmtId="0" fontId="3" fillId="0" borderId="6" xfId="0" applyFont="1" applyFill="1" applyBorder="1" applyAlignment="1">
      <alignment horizontal="left" vertical="center" wrapText="1"/>
    </xf>
    <xf numFmtId="0" fontId="5" fillId="0" borderId="0" xfId="0" applyFont="1" applyFill="1" applyBorder="1" applyAlignment="1" applyProtection="1">
      <alignment horizontal="left" vertical="center" wrapText="1"/>
      <protection locked="0"/>
    </xf>
    <xf numFmtId="0" fontId="7" fillId="0" borderId="0" xfId="0" applyFont="1" applyFill="1" applyBorder="1" applyAlignment="1" applyProtection="1">
      <alignment horizontal="left" vertical="center" wrapText="1"/>
      <protection locked="0"/>
    </xf>
    <xf numFmtId="49" fontId="1" fillId="0" borderId="6" xfId="0" applyNumberFormat="1" applyFont="1" applyFill="1" applyBorder="1" applyAlignment="1" applyProtection="1">
      <alignment horizontal="center" vertical="center" wrapText="1"/>
      <protection locked="0"/>
    </xf>
    <xf numFmtId="0" fontId="1" fillId="0" borderId="6" xfId="0" applyFont="1" applyFill="1" applyBorder="1" applyAlignment="1" applyProtection="1">
      <alignment horizontal="left" vertical="center" wrapText="1"/>
      <protection locked="0"/>
    </xf>
    <xf numFmtId="0" fontId="9" fillId="0" borderId="6" xfId="0" applyFont="1" applyFill="1" applyBorder="1" applyAlignment="1" applyProtection="1">
      <alignment horizontal="center" vertical="center" wrapText="1"/>
      <protection locked="0"/>
    </xf>
    <xf numFmtId="49" fontId="9" fillId="0" borderId="6" xfId="0" applyNumberFormat="1" applyFont="1" applyFill="1" applyBorder="1" applyAlignment="1">
      <alignment horizontal="center" vertical="center" wrapText="1"/>
    </xf>
    <xf numFmtId="0" fontId="1" fillId="0" borderId="6" xfId="0" applyFont="1" applyFill="1" applyBorder="1" applyAlignment="1">
      <alignment vertical="center"/>
    </xf>
    <xf numFmtId="0" fontId="1" fillId="0" borderId="6" xfId="0" applyFont="1" applyFill="1" applyBorder="1" applyAlignment="1">
      <alignment horizontal="left" vertical="center" wrapText="1"/>
    </xf>
    <xf numFmtId="0" fontId="14" fillId="0" borderId="0" xfId="0" applyFont="1" applyFill="1" applyBorder="1" applyAlignment="1">
      <alignment horizontal="left" vertical="center" wrapText="1"/>
    </xf>
    <xf numFmtId="49" fontId="1" fillId="0" borderId="6" xfId="0" applyNumberFormat="1" applyFont="1" applyFill="1" applyBorder="1" applyAlignment="1">
      <alignment horizontal="center" vertical="center" wrapText="1"/>
    </xf>
    <xf numFmtId="0" fontId="14" fillId="0" borderId="6" xfId="51" applyFont="1" applyFill="1" applyBorder="1" applyAlignment="1">
      <alignment horizontal="center" vertical="center" wrapText="1"/>
    </xf>
    <xf numFmtId="0" fontId="9" fillId="0" borderId="6" xfId="50" applyFont="1" applyFill="1" applyBorder="1" applyAlignment="1">
      <alignment horizontal="center" vertical="center" wrapText="1"/>
    </xf>
    <xf numFmtId="49" fontId="13" fillId="0" borderId="6" xfId="0" applyNumberFormat="1" applyFont="1" applyFill="1" applyBorder="1" applyAlignment="1">
      <alignment horizontal="center" vertical="center" wrapText="1"/>
    </xf>
    <xf numFmtId="49" fontId="9" fillId="0" borderId="6" xfId="0" applyNumberFormat="1" applyFont="1" applyFill="1" applyBorder="1" applyAlignment="1">
      <alignment horizontal="center" vertical="center"/>
    </xf>
    <xf numFmtId="0" fontId="9" fillId="0" borderId="2" xfId="0" applyFont="1" applyFill="1" applyBorder="1" applyAlignment="1">
      <alignment horizontal="left" vertical="center" wrapText="1"/>
    </xf>
    <xf numFmtId="49" fontId="9" fillId="0" borderId="6" xfId="0" applyNumberFormat="1" applyFont="1" applyFill="1" applyBorder="1" applyAlignment="1">
      <alignment vertical="center"/>
    </xf>
    <xf numFmtId="49" fontId="14" fillId="0" borderId="6" xfId="0" applyNumberFormat="1" applyFont="1" applyFill="1" applyBorder="1" applyAlignment="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4" xfId="50"/>
    <cellStyle name="常规 3" xfId="51"/>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67"/>
  <sheetViews>
    <sheetView tabSelected="1" view="pageBreakPreview" zoomScaleNormal="100" workbookViewId="0">
      <selection activeCell="F27" sqref="F27"/>
    </sheetView>
  </sheetViews>
  <sheetFormatPr defaultColWidth="9" defaultRowHeight="13.5"/>
  <cols>
    <col min="1" max="1" width="6.375" style="1" customWidth="1"/>
    <col min="2" max="2" width="14.7416666666667" style="1" customWidth="1"/>
    <col min="3" max="3" width="13.95" style="4" customWidth="1"/>
    <col min="4" max="4" width="21.75" style="5" customWidth="1"/>
    <col min="5" max="5" width="15.625" style="6" customWidth="1"/>
    <col min="6" max="6" width="15.5" style="6" customWidth="1"/>
    <col min="7" max="7" width="3.375" style="1" customWidth="1"/>
    <col min="8" max="8" width="5.125" style="7" customWidth="1"/>
    <col min="9" max="9" width="4.375" style="1" customWidth="1"/>
    <col min="10" max="10" width="3.875" style="1" hidden="1" customWidth="1"/>
    <col min="11" max="11" width="3.875" style="1" customWidth="1"/>
    <col min="12" max="12" width="5.5" style="25" customWidth="1"/>
    <col min="13" max="13" width="5.625" style="25" customWidth="1"/>
    <col min="14" max="14" width="26.1583333333333" style="42" customWidth="1"/>
    <col min="15" max="15" width="7.625" style="26" customWidth="1"/>
    <col min="16" max="16" width="7" style="6" customWidth="1"/>
    <col min="17" max="17" width="5.625" style="1" customWidth="1"/>
    <col min="18" max="16384" width="9" style="1"/>
  </cols>
  <sheetData>
    <row r="1" ht="24" customHeight="1" spans="1:1">
      <c r="A1" s="3" t="s">
        <v>0</v>
      </c>
    </row>
    <row r="2" s="2" customFormat="1" ht="26.1" customHeight="1" spans="1:17">
      <c r="A2" s="8" t="s">
        <v>1</v>
      </c>
      <c r="B2" s="9"/>
      <c r="C2" s="10"/>
      <c r="D2" s="10"/>
      <c r="E2" s="9"/>
      <c r="F2" s="9"/>
      <c r="G2" s="9"/>
      <c r="H2" s="11"/>
      <c r="I2" s="9"/>
      <c r="J2" s="9"/>
      <c r="K2" s="9"/>
      <c r="L2" s="27"/>
      <c r="M2" s="27"/>
      <c r="N2" s="73"/>
      <c r="O2" s="28"/>
      <c r="P2" s="9"/>
      <c r="Q2" s="9"/>
    </row>
    <row r="3" s="2" customFormat="1" ht="11.1" customHeight="1" spans="1:17">
      <c r="A3" s="12"/>
      <c r="B3" s="12"/>
      <c r="C3" s="13"/>
      <c r="D3" s="14"/>
      <c r="E3" s="15"/>
      <c r="F3" s="15"/>
      <c r="G3" s="12"/>
      <c r="H3" s="16"/>
      <c r="I3" s="12"/>
      <c r="J3" s="12"/>
      <c r="K3" s="12"/>
      <c r="L3" s="29"/>
      <c r="M3" s="29"/>
      <c r="N3" s="74"/>
      <c r="O3" s="30"/>
      <c r="P3" s="31" t="s">
        <v>2</v>
      </c>
      <c r="Q3" s="31"/>
    </row>
    <row r="4" s="2" customFormat="1" ht="33" customHeight="1" spans="1:17">
      <c r="A4" s="17" t="s">
        <v>3</v>
      </c>
      <c r="B4" s="17" t="s">
        <v>4</v>
      </c>
      <c r="C4" s="17" t="s">
        <v>5</v>
      </c>
      <c r="D4" s="17" t="s">
        <v>6</v>
      </c>
      <c r="E4" s="18" t="s">
        <v>7</v>
      </c>
      <c r="F4" s="19"/>
      <c r="G4" s="20"/>
      <c r="H4" s="17" t="s">
        <v>8</v>
      </c>
      <c r="I4" s="17" t="s">
        <v>9</v>
      </c>
      <c r="J4" s="17"/>
      <c r="K4" s="17" t="s">
        <v>10</v>
      </c>
      <c r="L4" s="32" t="s">
        <v>11</v>
      </c>
      <c r="M4" s="32"/>
      <c r="N4" s="17" t="s">
        <v>12</v>
      </c>
      <c r="O4" s="33" t="s">
        <v>13</v>
      </c>
      <c r="P4" s="17" t="s">
        <v>14</v>
      </c>
      <c r="Q4" s="17" t="s">
        <v>15</v>
      </c>
    </row>
    <row r="5" s="2" customFormat="1" ht="33" customHeight="1" spans="1:17">
      <c r="A5" s="21"/>
      <c r="B5" s="21"/>
      <c r="C5" s="21"/>
      <c r="D5" s="21"/>
      <c r="E5" s="22" t="s">
        <v>16</v>
      </c>
      <c r="F5" s="22" t="s">
        <v>17</v>
      </c>
      <c r="G5" s="22" t="s">
        <v>18</v>
      </c>
      <c r="H5" s="21"/>
      <c r="I5" s="21"/>
      <c r="J5" s="21"/>
      <c r="K5" s="21"/>
      <c r="L5" s="34" t="s">
        <v>19</v>
      </c>
      <c r="M5" s="34" t="s">
        <v>20</v>
      </c>
      <c r="N5" s="21"/>
      <c r="O5" s="35"/>
      <c r="P5" s="21"/>
      <c r="Q5" s="21"/>
    </row>
    <row r="6" s="2" customFormat="1" ht="23.25" customHeight="1" spans="1:17">
      <c r="A6" s="43"/>
      <c r="B6" s="22" t="s">
        <v>21</v>
      </c>
      <c r="C6" s="22"/>
      <c r="D6" s="43"/>
      <c r="E6" s="44">
        <f>E7+E42+E63</f>
        <v>16341</v>
      </c>
      <c r="F6" s="44">
        <f>F7+F42+F63</f>
        <v>16341</v>
      </c>
      <c r="G6" s="45">
        <v>0</v>
      </c>
      <c r="H6" s="46"/>
      <c r="I6" s="43"/>
      <c r="J6" s="43"/>
      <c r="K6" s="43"/>
      <c r="L6" s="75"/>
      <c r="M6" s="75"/>
      <c r="N6" s="76"/>
      <c r="O6" s="77"/>
      <c r="P6" s="49"/>
      <c r="Q6" s="43"/>
    </row>
    <row r="7" s="2" customFormat="1" ht="23.25" customHeight="1" spans="1:17">
      <c r="A7" s="22" t="s">
        <v>22</v>
      </c>
      <c r="B7" s="22" t="s">
        <v>23</v>
      </c>
      <c r="C7" s="43"/>
      <c r="D7" s="43"/>
      <c r="E7" s="44">
        <f>E8+E28+E30+E33+E37</f>
        <v>9169.344062</v>
      </c>
      <c r="F7" s="44">
        <f>F8+F28+F30+F33+F37</f>
        <v>9169.344062</v>
      </c>
      <c r="G7" s="45">
        <v>0</v>
      </c>
      <c r="H7" s="47"/>
      <c r="I7" s="43"/>
      <c r="J7" s="43"/>
      <c r="K7" s="43"/>
      <c r="L7" s="75"/>
      <c r="M7" s="75"/>
      <c r="N7" s="76"/>
      <c r="O7" s="77"/>
      <c r="P7" s="49"/>
      <c r="Q7" s="43"/>
    </row>
    <row r="8" s="2" customFormat="1" ht="23.25" customHeight="1" spans="1:17">
      <c r="A8" s="43" t="s">
        <v>24</v>
      </c>
      <c r="B8" s="22" t="s">
        <v>25</v>
      </c>
      <c r="C8" s="43"/>
      <c r="D8" s="43"/>
      <c r="E8" s="48">
        <f>E9+E11+E25</f>
        <v>6853.492862</v>
      </c>
      <c r="F8" s="48">
        <f t="shared" ref="E8:G8" si="0">F9+F11+F25</f>
        <v>6853.492862</v>
      </c>
      <c r="G8" s="45">
        <f t="shared" si="0"/>
        <v>0</v>
      </c>
      <c r="H8" s="47"/>
      <c r="I8" s="43"/>
      <c r="J8" s="43"/>
      <c r="K8" s="43"/>
      <c r="L8" s="75"/>
      <c r="M8" s="75"/>
      <c r="N8" s="76"/>
      <c r="O8" s="77"/>
      <c r="P8" s="49"/>
      <c r="Q8" s="43"/>
    </row>
    <row r="9" s="2" customFormat="1" ht="21" customHeight="1" spans="1:17">
      <c r="A9" s="43">
        <v>1</v>
      </c>
      <c r="B9" s="22" t="s">
        <v>26</v>
      </c>
      <c r="C9" s="43"/>
      <c r="D9" s="43"/>
      <c r="E9" s="22">
        <f>SUM(E10)</f>
        <v>500</v>
      </c>
      <c r="F9" s="22">
        <f>SUM(F10)</f>
        <v>500</v>
      </c>
      <c r="G9" s="22">
        <f>SUM(G10)</f>
        <v>0</v>
      </c>
      <c r="H9" s="47"/>
      <c r="I9" s="43"/>
      <c r="J9" s="43"/>
      <c r="K9" s="43"/>
      <c r="L9" s="75"/>
      <c r="M9" s="75"/>
      <c r="N9" s="76"/>
      <c r="O9" s="77"/>
      <c r="P9" s="49"/>
      <c r="Q9" s="43"/>
    </row>
    <row r="10" s="36" customFormat="1" ht="43" customHeight="1" spans="1:17">
      <c r="A10" s="49" t="s">
        <v>27</v>
      </c>
      <c r="B10" s="49" t="s">
        <v>28</v>
      </c>
      <c r="C10" s="49" t="s">
        <v>29</v>
      </c>
      <c r="D10" s="50" t="s">
        <v>30</v>
      </c>
      <c r="E10" s="49">
        <v>500</v>
      </c>
      <c r="F10" s="49">
        <v>500</v>
      </c>
      <c r="G10" s="49"/>
      <c r="H10" s="49" t="s">
        <v>31</v>
      </c>
      <c r="I10" s="49" t="s">
        <v>32</v>
      </c>
      <c r="J10" s="49" t="s">
        <v>33</v>
      </c>
      <c r="K10" s="49">
        <v>1</v>
      </c>
      <c r="L10" s="78">
        <v>1.1</v>
      </c>
      <c r="M10" s="78" t="s">
        <v>34</v>
      </c>
      <c r="N10" s="50" t="s">
        <v>35</v>
      </c>
      <c r="O10" s="49" t="s">
        <v>36</v>
      </c>
      <c r="P10" s="49" t="s">
        <v>37</v>
      </c>
      <c r="Q10" s="49"/>
    </row>
    <row r="11" ht="32.25" customHeight="1" spans="1:17">
      <c r="A11" s="51">
        <v>2</v>
      </c>
      <c r="B11" s="52" t="s">
        <v>38</v>
      </c>
      <c r="C11" s="51"/>
      <c r="D11" s="51"/>
      <c r="E11" s="52">
        <f>SUM(E12:E24)</f>
        <v>4353.492862</v>
      </c>
      <c r="F11" s="52">
        <f>SUM(F12:F24)</f>
        <v>4353.492862</v>
      </c>
      <c r="G11" s="52">
        <f>SUM(G12:G24)</f>
        <v>0</v>
      </c>
      <c r="H11" s="53"/>
      <c r="I11" s="49"/>
      <c r="J11" s="51"/>
      <c r="K11" s="51"/>
      <c r="L11" s="79"/>
      <c r="M11" s="79"/>
      <c r="N11" s="80"/>
      <c r="O11" s="49"/>
      <c r="P11" s="49"/>
      <c r="Q11" s="51"/>
    </row>
    <row r="12" s="37" customFormat="1" ht="32.25" customHeight="1" spans="1:17">
      <c r="A12" s="51"/>
      <c r="B12" s="53" t="s">
        <v>39</v>
      </c>
      <c r="C12" s="53" t="s">
        <v>40</v>
      </c>
      <c r="D12" s="49" t="s">
        <v>41</v>
      </c>
      <c r="E12" s="54">
        <v>30</v>
      </c>
      <c r="F12" s="54">
        <v>30</v>
      </c>
      <c r="G12" s="52">
        <v>0</v>
      </c>
      <c r="H12" s="55" t="s">
        <v>42</v>
      </c>
      <c r="I12" s="55" t="s">
        <v>32</v>
      </c>
      <c r="J12" s="51"/>
      <c r="K12" s="51">
        <v>1</v>
      </c>
      <c r="L12" s="78" t="s">
        <v>43</v>
      </c>
      <c r="M12" s="78" t="s">
        <v>44</v>
      </c>
      <c r="N12" s="50" t="s">
        <v>45</v>
      </c>
      <c r="O12" s="49" t="s">
        <v>46</v>
      </c>
      <c r="P12" s="49" t="s">
        <v>47</v>
      </c>
      <c r="Q12" s="51"/>
    </row>
    <row r="13" s="36" customFormat="1" ht="29" customHeight="1" spans="1:17">
      <c r="A13" s="49"/>
      <c r="B13" s="49" t="s">
        <v>48</v>
      </c>
      <c r="C13" s="49" t="s">
        <v>49</v>
      </c>
      <c r="D13" s="49" t="s">
        <v>50</v>
      </c>
      <c r="E13" s="49">
        <v>500</v>
      </c>
      <c r="F13" s="49">
        <v>500</v>
      </c>
      <c r="G13" s="49">
        <v>0</v>
      </c>
      <c r="H13" s="49" t="s">
        <v>31</v>
      </c>
      <c r="I13" s="49" t="s">
        <v>32</v>
      </c>
      <c r="J13" s="49" t="s">
        <v>33</v>
      </c>
      <c r="K13" s="49">
        <v>1</v>
      </c>
      <c r="L13" s="78" t="s">
        <v>43</v>
      </c>
      <c r="M13" s="78" t="s">
        <v>44</v>
      </c>
      <c r="N13" s="50" t="s">
        <v>51</v>
      </c>
      <c r="O13" s="49" t="s">
        <v>52</v>
      </c>
      <c r="P13" s="49" t="s">
        <v>53</v>
      </c>
      <c r="Q13" s="49"/>
    </row>
    <row r="14" s="36" customFormat="1" ht="58" customHeight="1" spans="1:17">
      <c r="A14" s="49"/>
      <c r="B14" s="49" t="s">
        <v>54</v>
      </c>
      <c r="C14" s="49" t="s">
        <v>29</v>
      </c>
      <c r="D14" s="49" t="s">
        <v>55</v>
      </c>
      <c r="E14" s="49">
        <v>100</v>
      </c>
      <c r="F14" s="49">
        <v>100</v>
      </c>
      <c r="G14" s="49">
        <v>0</v>
      </c>
      <c r="H14" s="49" t="s">
        <v>31</v>
      </c>
      <c r="I14" s="49" t="s">
        <v>32</v>
      </c>
      <c r="J14" s="49" t="s">
        <v>33</v>
      </c>
      <c r="K14" s="49">
        <v>1</v>
      </c>
      <c r="L14" s="78" t="s">
        <v>56</v>
      </c>
      <c r="M14" s="78" t="s">
        <v>57</v>
      </c>
      <c r="N14" s="50" t="s">
        <v>58</v>
      </c>
      <c r="O14" s="49" t="s">
        <v>52</v>
      </c>
      <c r="P14" s="49" t="s">
        <v>53</v>
      </c>
      <c r="Q14" s="49"/>
    </row>
    <row r="15" s="36" customFormat="1" ht="51" customHeight="1" spans="1:17">
      <c r="A15" s="56"/>
      <c r="B15" s="57" t="s">
        <v>59</v>
      </c>
      <c r="C15" s="49" t="s">
        <v>29</v>
      </c>
      <c r="D15" s="58" t="s">
        <v>60</v>
      </c>
      <c r="E15" s="57">
        <v>60</v>
      </c>
      <c r="F15" s="57">
        <v>60</v>
      </c>
      <c r="G15" s="56">
        <v>0</v>
      </c>
      <c r="H15" s="49" t="s">
        <v>31</v>
      </c>
      <c r="I15" s="49" t="s">
        <v>32</v>
      </c>
      <c r="J15" s="49" t="s">
        <v>33</v>
      </c>
      <c r="K15" s="56">
        <v>1</v>
      </c>
      <c r="L15" s="78" t="s">
        <v>61</v>
      </c>
      <c r="M15" s="78" t="s">
        <v>62</v>
      </c>
      <c r="N15" s="62" t="s">
        <v>63</v>
      </c>
      <c r="O15" s="49" t="s">
        <v>52</v>
      </c>
      <c r="P15" s="49" t="s">
        <v>53</v>
      </c>
      <c r="Q15" s="56"/>
    </row>
    <row r="16" s="36" customFormat="1" ht="24" customHeight="1" spans="1:17">
      <c r="A16" s="56"/>
      <c r="B16" s="49" t="s">
        <v>64</v>
      </c>
      <c r="C16" s="49" t="s">
        <v>29</v>
      </c>
      <c r="D16" s="49" t="s">
        <v>65</v>
      </c>
      <c r="E16" s="49">
        <v>180</v>
      </c>
      <c r="F16" s="49">
        <v>180</v>
      </c>
      <c r="G16" s="49">
        <f>E16-F16</f>
        <v>0</v>
      </c>
      <c r="H16" s="49" t="s">
        <v>31</v>
      </c>
      <c r="I16" s="49" t="s">
        <v>32</v>
      </c>
      <c r="J16" s="49" t="s">
        <v>33</v>
      </c>
      <c r="K16" s="49">
        <v>1</v>
      </c>
      <c r="L16" s="78" t="s">
        <v>43</v>
      </c>
      <c r="M16" s="78" t="s">
        <v>66</v>
      </c>
      <c r="N16" s="50" t="s">
        <v>67</v>
      </c>
      <c r="O16" s="49" t="s">
        <v>46</v>
      </c>
      <c r="P16" s="49" t="s">
        <v>47</v>
      </c>
      <c r="Q16" s="49"/>
    </row>
    <row r="17" s="36" customFormat="1" ht="30" customHeight="1" spans="1:17">
      <c r="A17" s="56"/>
      <c r="B17" s="49" t="s">
        <v>68</v>
      </c>
      <c r="C17" s="59" t="s">
        <v>69</v>
      </c>
      <c r="D17" s="55" t="s">
        <v>70</v>
      </c>
      <c r="E17" s="49">
        <v>900</v>
      </c>
      <c r="F17" s="49">
        <v>900</v>
      </c>
      <c r="G17" s="49">
        <f>E17-F17</f>
        <v>0</v>
      </c>
      <c r="H17" s="49" t="s">
        <v>31</v>
      </c>
      <c r="I17" s="49" t="s">
        <v>32</v>
      </c>
      <c r="J17" s="49" t="s">
        <v>33</v>
      </c>
      <c r="K17" s="49">
        <v>1</v>
      </c>
      <c r="L17" s="78" t="s">
        <v>43</v>
      </c>
      <c r="M17" s="78" t="s">
        <v>71</v>
      </c>
      <c r="N17" s="81" t="s">
        <v>72</v>
      </c>
      <c r="O17" s="49" t="s">
        <v>46</v>
      </c>
      <c r="P17" s="49" t="s">
        <v>47</v>
      </c>
      <c r="Q17" s="49"/>
    </row>
    <row r="18" s="36" customFormat="1" ht="27" customHeight="1" spans="1:17">
      <c r="A18" s="56"/>
      <c r="B18" s="49" t="s">
        <v>73</v>
      </c>
      <c r="C18" s="55" t="s">
        <v>74</v>
      </c>
      <c r="D18" s="55" t="s">
        <v>75</v>
      </c>
      <c r="E18" s="49">
        <v>300</v>
      </c>
      <c r="F18" s="49">
        <v>300</v>
      </c>
      <c r="G18" s="49">
        <v>0</v>
      </c>
      <c r="H18" s="49" t="s">
        <v>31</v>
      </c>
      <c r="I18" s="49" t="s">
        <v>32</v>
      </c>
      <c r="J18" s="49"/>
      <c r="K18" s="49">
        <v>1</v>
      </c>
      <c r="L18" s="78" t="s">
        <v>43</v>
      </c>
      <c r="M18" s="78" t="s">
        <v>71</v>
      </c>
      <c r="N18" s="62" t="s">
        <v>76</v>
      </c>
      <c r="O18" s="49" t="s">
        <v>46</v>
      </c>
      <c r="P18" s="49" t="s">
        <v>47</v>
      </c>
      <c r="Q18" s="49"/>
    </row>
    <row r="19" s="36" customFormat="1" ht="31" customHeight="1" spans="1:17">
      <c r="A19" s="56"/>
      <c r="B19" s="49" t="s">
        <v>77</v>
      </c>
      <c r="C19" s="55" t="s">
        <v>74</v>
      </c>
      <c r="D19" s="49" t="s">
        <v>78</v>
      </c>
      <c r="E19" s="49">
        <v>260</v>
      </c>
      <c r="F19" s="49">
        <v>260</v>
      </c>
      <c r="G19" s="49">
        <f>E19-F19</f>
        <v>0</v>
      </c>
      <c r="H19" s="49" t="s">
        <v>31</v>
      </c>
      <c r="I19" s="49" t="s">
        <v>32</v>
      </c>
      <c r="J19" s="49" t="s">
        <v>33</v>
      </c>
      <c r="K19" s="49">
        <v>1</v>
      </c>
      <c r="L19" s="78" t="s">
        <v>43</v>
      </c>
      <c r="M19" s="78" t="s">
        <v>44</v>
      </c>
      <c r="N19" s="62" t="s">
        <v>76</v>
      </c>
      <c r="O19" s="49" t="s">
        <v>79</v>
      </c>
      <c r="P19" s="49" t="s">
        <v>80</v>
      </c>
      <c r="Q19" s="49"/>
    </row>
    <row r="20" s="36" customFormat="1" ht="30" customHeight="1" spans="1:17">
      <c r="A20" s="56"/>
      <c r="B20" s="49" t="s">
        <v>81</v>
      </c>
      <c r="C20" s="55" t="s">
        <v>74</v>
      </c>
      <c r="D20" s="49" t="s">
        <v>82</v>
      </c>
      <c r="E20" s="49">
        <v>410</v>
      </c>
      <c r="F20" s="49">
        <v>410</v>
      </c>
      <c r="G20" s="49">
        <v>0</v>
      </c>
      <c r="H20" s="49" t="s">
        <v>31</v>
      </c>
      <c r="I20" s="49" t="s">
        <v>32</v>
      </c>
      <c r="J20" s="49" t="s">
        <v>33</v>
      </c>
      <c r="K20" s="49">
        <v>1</v>
      </c>
      <c r="L20" s="78" t="s">
        <v>43</v>
      </c>
      <c r="M20" s="78" t="s">
        <v>83</v>
      </c>
      <c r="N20" s="62" t="s">
        <v>76</v>
      </c>
      <c r="O20" s="49" t="s">
        <v>84</v>
      </c>
      <c r="P20" s="49" t="s">
        <v>85</v>
      </c>
      <c r="Q20" s="49"/>
    </row>
    <row r="21" s="36" customFormat="1" ht="24" customHeight="1" spans="1:17">
      <c r="A21" s="56"/>
      <c r="B21" s="49" t="s">
        <v>73</v>
      </c>
      <c r="C21" s="55" t="s">
        <v>74</v>
      </c>
      <c r="D21" s="49" t="s">
        <v>86</v>
      </c>
      <c r="E21" s="49">
        <v>38.2405</v>
      </c>
      <c r="F21" s="49">
        <v>38.2405</v>
      </c>
      <c r="G21" s="49">
        <v>0</v>
      </c>
      <c r="H21" s="49" t="s">
        <v>42</v>
      </c>
      <c r="I21" s="49" t="s">
        <v>32</v>
      </c>
      <c r="J21" s="49"/>
      <c r="K21" s="49">
        <v>1</v>
      </c>
      <c r="L21" s="78" t="s">
        <v>43</v>
      </c>
      <c r="M21" s="78" t="s">
        <v>44</v>
      </c>
      <c r="N21" s="62" t="s">
        <v>76</v>
      </c>
      <c r="O21" s="49" t="s">
        <v>87</v>
      </c>
      <c r="P21" s="49" t="s">
        <v>88</v>
      </c>
      <c r="Q21" s="49"/>
    </row>
    <row r="22" s="36" customFormat="1" ht="24" customHeight="1" spans="1:17">
      <c r="A22" s="56"/>
      <c r="B22" s="49" t="s">
        <v>89</v>
      </c>
      <c r="C22" s="55" t="s">
        <v>74</v>
      </c>
      <c r="D22" s="49" t="s">
        <v>89</v>
      </c>
      <c r="E22" s="49">
        <v>175.252362</v>
      </c>
      <c r="F22" s="49">
        <v>175.252362</v>
      </c>
      <c r="G22" s="49">
        <v>0</v>
      </c>
      <c r="H22" s="49" t="s">
        <v>42</v>
      </c>
      <c r="I22" s="49" t="s">
        <v>32</v>
      </c>
      <c r="J22" s="49"/>
      <c r="K22" s="49">
        <v>1</v>
      </c>
      <c r="L22" s="78" t="s">
        <v>43</v>
      </c>
      <c r="M22" s="78" t="s">
        <v>44</v>
      </c>
      <c r="N22" s="62" t="s">
        <v>76</v>
      </c>
      <c r="O22" s="49" t="s">
        <v>90</v>
      </c>
      <c r="P22" s="49" t="s">
        <v>91</v>
      </c>
      <c r="Q22" s="49"/>
    </row>
    <row r="23" s="36" customFormat="1" ht="44" customHeight="1" spans="1:17">
      <c r="A23" s="56"/>
      <c r="B23" s="49" t="s">
        <v>92</v>
      </c>
      <c r="C23" s="55" t="s">
        <v>93</v>
      </c>
      <c r="D23" s="60" t="s">
        <v>94</v>
      </c>
      <c r="E23" s="49">
        <v>400</v>
      </c>
      <c r="F23" s="49">
        <v>400</v>
      </c>
      <c r="G23" s="49">
        <v>0</v>
      </c>
      <c r="H23" s="49" t="s">
        <v>42</v>
      </c>
      <c r="I23" s="49" t="s">
        <v>32</v>
      </c>
      <c r="J23" s="49"/>
      <c r="K23" s="49">
        <v>1</v>
      </c>
      <c r="L23" s="78" t="s">
        <v>95</v>
      </c>
      <c r="M23" s="78" t="s">
        <v>83</v>
      </c>
      <c r="N23" s="50" t="s">
        <v>96</v>
      </c>
      <c r="O23" s="49" t="s">
        <v>36</v>
      </c>
      <c r="P23" s="49" t="s">
        <v>37</v>
      </c>
      <c r="Q23" s="49"/>
    </row>
    <row r="24" s="36" customFormat="1" ht="36" customHeight="1" spans="1:17">
      <c r="A24" s="56"/>
      <c r="B24" s="49" t="s">
        <v>97</v>
      </c>
      <c r="C24" s="49" t="s">
        <v>29</v>
      </c>
      <c r="D24" s="49" t="s">
        <v>98</v>
      </c>
      <c r="E24" s="49">
        <v>1000</v>
      </c>
      <c r="F24" s="49">
        <v>1000</v>
      </c>
      <c r="G24" s="49">
        <v>0</v>
      </c>
      <c r="H24" s="49" t="s">
        <v>42</v>
      </c>
      <c r="I24" s="49" t="s">
        <v>32</v>
      </c>
      <c r="J24" s="49"/>
      <c r="K24" s="49">
        <v>1</v>
      </c>
      <c r="L24" s="78" t="s">
        <v>99</v>
      </c>
      <c r="M24" s="78" t="s">
        <v>100</v>
      </c>
      <c r="N24" s="62" t="s">
        <v>101</v>
      </c>
      <c r="O24" s="49" t="s">
        <v>102</v>
      </c>
      <c r="P24" s="49" t="s">
        <v>103</v>
      </c>
      <c r="Q24" s="49"/>
    </row>
    <row r="25" s="38" customFormat="1" ht="24.75" customHeight="1" spans="1:17">
      <c r="A25" s="51">
        <v>3</v>
      </c>
      <c r="B25" s="52" t="s">
        <v>104</v>
      </c>
      <c r="C25" s="51"/>
      <c r="D25" s="51"/>
      <c r="E25" s="52">
        <f>SUM(E26:E27)</f>
        <v>2000</v>
      </c>
      <c r="F25" s="52">
        <f>SUM(F26:F27)</f>
        <v>2000</v>
      </c>
      <c r="G25" s="52">
        <f>SUM(G26:G27)</f>
        <v>0</v>
      </c>
      <c r="H25" s="53"/>
      <c r="I25" s="51"/>
      <c r="J25" s="51"/>
      <c r="K25" s="51"/>
      <c r="L25" s="82"/>
      <c r="M25" s="82"/>
      <c r="N25" s="80"/>
      <c r="O25" s="49"/>
      <c r="P25" s="49"/>
      <c r="Q25" s="51"/>
    </row>
    <row r="26" s="36" customFormat="1" ht="41" customHeight="1" spans="1:17">
      <c r="A26" s="49"/>
      <c r="B26" s="49" t="s">
        <v>105</v>
      </c>
      <c r="C26" s="49" t="s">
        <v>106</v>
      </c>
      <c r="D26" s="49" t="s">
        <v>107</v>
      </c>
      <c r="E26" s="49">
        <v>1000</v>
      </c>
      <c r="F26" s="49">
        <v>1000</v>
      </c>
      <c r="G26" s="49">
        <v>0</v>
      </c>
      <c r="H26" s="49" t="s">
        <v>31</v>
      </c>
      <c r="I26" s="49" t="s">
        <v>32</v>
      </c>
      <c r="J26" s="49" t="s">
        <v>33</v>
      </c>
      <c r="K26" s="49">
        <v>1</v>
      </c>
      <c r="L26" s="78">
        <v>3.26</v>
      </c>
      <c r="M26" s="78" t="s">
        <v>108</v>
      </c>
      <c r="N26" s="50" t="s">
        <v>109</v>
      </c>
      <c r="O26" s="49" t="s">
        <v>36</v>
      </c>
      <c r="P26" s="49" t="s">
        <v>37</v>
      </c>
      <c r="Q26" s="49"/>
    </row>
    <row r="27" s="36" customFormat="1" ht="38" customHeight="1" spans="1:17">
      <c r="A27" s="49"/>
      <c r="B27" s="49" t="s">
        <v>110</v>
      </c>
      <c r="C27" s="49" t="s">
        <v>111</v>
      </c>
      <c r="D27" s="49" t="s">
        <v>107</v>
      </c>
      <c r="E27" s="49">
        <v>1000</v>
      </c>
      <c r="F27" s="49">
        <v>1000</v>
      </c>
      <c r="G27" s="49">
        <v>0</v>
      </c>
      <c r="H27" s="49" t="s">
        <v>31</v>
      </c>
      <c r="I27" s="49" t="s">
        <v>32</v>
      </c>
      <c r="J27" s="49" t="s">
        <v>33</v>
      </c>
      <c r="K27" s="49">
        <v>1</v>
      </c>
      <c r="L27" s="78">
        <v>3.26</v>
      </c>
      <c r="M27" s="78" t="s">
        <v>108</v>
      </c>
      <c r="N27" s="50" t="s">
        <v>109</v>
      </c>
      <c r="O27" s="49" t="s">
        <v>36</v>
      </c>
      <c r="P27" s="49" t="s">
        <v>37</v>
      </c>
      <c r="Q27" s="49"/>
    </row>
    <row r="28" ht="24" customHeight="1" spans="1:17">
      <c r="A28" s="51" t="s">
        <v>112</v>
      </c>
      <c r="B28" s="52" t="s">
        <v>113</v>
      </c>
      <c r="C28" s="51"/>
      <c r="D28" s="51"/>
      <c r="E28" s="52">
        <f>SUM(E29)</f>
        <v>495</v>
      </c>
      <c r="F28" s="52">
        <f>SUM(F29)</f>
        <v>495</v>
      </c>
      <c r="G28" s="52">
        <v>0</v>
      </c>
      <c r="H28" s="53"/>
      <c r="I28" s="51"/>
      <c r="J28" s="51"/>
      <c r="K28" s="51"/>
      <c r="L28" s="82"/>
      <c r="M28" s="82"/>
      <c r="N28" s="80"/>
      <c r="O28" s="49"/>
      <c r="P28" s="49"/>
      <c r="Q28" s="51"/>
    </row>
    <row r="29" s="36" customFormat="1" ht="51" customHeight="1" spans="1:17">
      <c r="A29" s="49"/>
      <c r="B29" s="49" t="s">
        <v>114</v>
      </c>
      <c r="C29" s="49" t="s">
        <v>29</v>
      </c>
      <c r="D29" s="50" t="s">
        <v>115</v>
      </c>
      <c r="E29" s="49">
        <v>495</v>
      </c>
      <c r="F29" s="49">
        <v>495</v>
      </c>
      <c r="G29" s="49">
        <v>0</v>
      </c>
      <c r="H29" s="49" t="s">
        <v>31</v>
      </c>
      <c r="I29" s="49" t="s">
        <v>32</v>
      </c>
      <c r="J29" s="49" t="s">
        <v>33</v>
      </c>
      <c r="K29" s="49">
        <v>1</v>
      </c>
      <c r="L29" s="78">
        <v>1.1</v>
      </c>
      <c r="M29" s="78" t="s">
        <v>116</v>
      </c>
      <c r="N29" s="50" t="s">
        <v>117</v>
      </c>
      <c r="O29" s="49" t="s">
        <v>36</v>
      </c>
      <c r="P29" s="49" t="s">
        <v>37</v>
      </c>
      <c r="Q29" s="49"/>
    </row>
    <row r="30" s="39" customFormat="1" ht="27" customHeight="1" spans="1:17">
      <c r="A30" s="51" t="s">
        <v>118</v>
      </c>
      <c r="B30" s="52" t="s">
        <v>119</v>
      </c>
      <c r="C30" s="51"/>
      <c r="D30" s="51"/>
      <c r="E30" s="61">
        <f>SUM(E31:E32)</f>
        <v>500</v>
      </c>
      <c r="F30" s="61">
        <f>SUM(F31:F32)</f>
        <v>500</v>
      </c>
      <c r="G30" s="49"/>
      <c r="H30" s="49"/>
      <c r="I30" s="49"/>
      <c r="J30" s="49"/>
      <c r="K30" s="49"/>
      <c r="L30" s="78"/>
      <c r="M30" s="78"/>
      <c r="N30" s="50"/>
      <c r="O30" s="49"/>
      <c r="P30" s="49"/>
      <c r="Q30" s="49"/>
    </row>
    <row r="31" s="39" customFormat="1" ht="60" customHeight="1" spans="1:17">
      <c r="A31" s="49"/>
      <c r="B31" s="55" t="s">
        <v>120</v>
      </c>
      <c r="C31" s="55" t="s">
        <v>29</v>
      </c>
      <c r="D31" s="62" t="s">
        <v>121</v>
      </c>
      <c r="E31" s="49">
        <v>300</v>
      </c>
      <c r="F31" s="49">
        <v>300</v>
      </c>
      <c r="G31" s="49">
        <v>0</v>
      </c>
      <c r="H31" s="49" t="s">
        <v>42</v>
      </c>
      <c r="I31" s="49" t="s">
        <v>32</v>
      </c>
      <c r="J31" s="49"/>
      <c r="K31" s="49">
        <v>1</v>
      </c>
      <c r="L31" s="78" t="s">
        <v>122</v>
      </c>
      <c r="M31" s="78" t="s">
        <v>116</v>
      </c>
      <c r="N31" s="50" t="s">
        <v>123</v>
      </c>
      <c r="O31" s="49" t="s">
        <v>79</v>
      </c>
      <c r="P31" s="49" t="s">
        <v>80</v>
      </c>
      <c r="Q31" s="49"/>
    </row>
    <row r="32" s="39" customFormat="1" ht="24" customHeight="1" spans="1:17">
      <c r="A32" s="49"/>
      <c r="B32" s="55" t="s">
        <v>124</v>
      </c>
      <c r="C32" s="55" t="s">
        <v>125</v>
      </c>
      <c r="D32" s="55" t="s">
        <v>126</v>
      </c>
      <c r="E32" s="49">
        <v>200</v>
      </c>
      <c r="F32" s="49">
        <v>200</v>
      </c>
      <c r="G32" s="49">
        <v>0</v>
      </c>
      <c r="H32" s="49" t="s">
        <v>31</v>
      </c>
      <c r="I32" s="49" t="s">
        <v>32</v>
      </c>
      <c r="J32" s="49"/>
      <c r="K32" s="49">
        <v>1</v>
      </c>
      <c r="L32" s="78" t="s">
        <v>127</v>
      </c>
      <c r="M32" s="78" t="s">
        <v>108</v>
      </c>
      <c r="N32" s="50" t="s">
        <v>128</v>
      </c>
      <c r="O32" s="49" t="s">
        <v>79</v>
      </c>
      <c r="P32" s="49" t="s">
        <v>80</v>
      </c>
      <c r="Q32" s="49"/>
    </row>
    <row r="33" s="40" customFormat="1" ht="27" customHeight="1" spans="1:17">
      <c r="A33" s="51" t="s">
        <v>129</v>
      </c>
      <c r="B33" s="63" t="s">
        <v>130</v>
      </c>
      <c r="C33" s="49"/>
      <c r="D33" s="64"/>
      <c r="E33" s="61">
        <f>SUM(E34:E36)</f>
        <v>360</v>
      </c>
      <c r="F33" s="61">
        <f>SUM(F34:F36)</f>
        <v>360</v>
      </c>
      <c r="G33" s="49"/>
      <c r="H33" s="49"/>
      <c r="I33" s="49"/>
      <c r="J33" s="49"/>
      <c r="K33" s="49"/>
      <c r="L33" s="78"/>
      <c r="M33" s="78"/>
      <c r="N33" s="50"/>
      <c r="O33" s="49"/>
      <c r="P33" s="49"/>
      <c r="Q33" s="49"/>
    </row>
    <row r="34" s="40" customFormat="1" ht="70" customHeight="1" spans="1:17">
      <c r="A34" s="51"/>
      <c r="B34" s="55" t="s">
        <v>131</v>
      </c>
      <c r="C34" s="49" t="s">
        <v>29</v>
      </c>
      <c r="D34" s="65" t="s">
        <v>132</v>
      </c>
      <c r="E34" s="49">
        <v>100</v>
      </c>
      <c r="F34" s="49">
        <v>100</v>
      </c>
      <c r="G34" s="49">
        <v>0</v>
      </c>
      <c r="H34" s="49" t="s">
        <v>42</v>
      </c>
      <c r="I34" s="49" t="s">
        <v>32</v>
      </c>
      <c r="J34" s="49"/>
      <c r="K34" s="49">
        <v>1</v>
      </c>
      <c r="L34" s="78" t="s">
        <v>133</v>
      </c>
      <c r="M34" s="78" t="s">
        <v>134</v>
      </c>
      <c r="N34" s="83" t="s">
        <v>135</v>
      </c>
      <c r="O34" s="49" t="s">
        <v>36</v>
      </c>
      <c r="P34" s="49" t="s">
        <v>37</v>
      </c>
      <c r="Q34" s="49"/>
    </row>
    <row r="35" s="40" customFormat="1" ht="87" customHeight="1" spans="1:17">
      <c r="A35" s="51"/>
      <c r="B35" s="55" t="s">
        <v>136</v>
      </c>
      <c r="C35" s="49" t="s">
        <v>137</v>
      </c>
      <c r="D35" s="55" t="s">
        <v>138</v>
      </c>
      <c r="E35" s="49">
        <v>60</v>
      </c>
      <c r="F35" s="49">
        <v>60</v>
      </c>
      <c r="G35" s="49">
        <v>0</v>
      </c>
      <c r="H35" s="49" t="s">
        <v>42</v>
      </c>
      <c r="I35" s="49" t="s">
        <v>32</v>
      </c>
      <c r="J35" s="49"/>
      <c r="K35" s="49">
        <v>1</v>
      </c>
      <c r="L35" s="78" t="s">
        <v>139</v>
      </c>
      <c r="M35" s="78" t="s">
        <v>140</v>
      </c>
      <c r="N35" s="84" t="s">
        <v>141</v>
      </c>
      <c r="O35" s="49" t="s">
        <v>36</v>
      </c>
      <c r="P35" s="49" t="s">
        <v>37</v>
      </c>
      <c r="Q35" s="49"/>
    </row>
    <row r="36" s="40" customFormat="1" ht="68" customHeight="1" spans="1:17">
      <c r="A36" s="49"/>
      <c r="B36" s="55" t="s">
        <v>142</v>
      </c>
      <c r="C36" s="55" t="s">
        <v>29</v>
      </c>
      <c r="D36" s="62" t="s">
        <v>143</v>
      </c>
      <c r="E36" s="55">
        <v>200</v>
      </c>
      <c r="F36" s="55">
        <v>200</v>
      </c>
      <c r="G36" s="49">
        <v>0</v>
      </c>
      <c r="H36" s="49" t="s">
        <v>42</v>
      </c>
      <c r="I36" s="49" t="s">
        <v>144</v>
      </c>
      <c r="J36" s="49"/>
      <c r="K36" s="49">
        <v>1</v>
      </c>
      <c r="L36" s="78" t="s">
        <v>139</v>
      </c>
      <c r="M36" s="78" t="s">
        <v>34</v>
      </c>
      <c r="N36" s="62" t="s">
        <v>145</v>
      </c>
      <c r="O36" s="49" t="s">
        <v>36</v>
      </c>
      <c r="P36" s="49" t="s">
        <v>37</v>
      </c>
      <c r="Q36" s="49"/>
    </row>
    <row r="37" ht="25" customHeight="1" spans="1:17">
      <c r="A37" s="66" t="s">
        <v>146</v>
      </c>
      <c r="B37" s="67" t="s">
        <v>147</v>
      </c>
      <c r="C37" s="54"/>
      <c r="D37" s="54"/>
      <c r="E37" s="68">
        <f>SUM(E38:E41)</f>
        <v>960.8512</v>
      </c>
      <c r="F37" s="68">
        <f>SUM(F38:F41)</f>
        <v>960.8512</v>
      </c>
      <c r="G37" s="68">
        <f>SUM(G38:G41)</f>
        <v>0</v>
      </c>
      <c r="H37" s="54"/>
      <c r="I37" s="54"/>
      <c r="J37" s="54"/>
      <c r="K37" s="54"/>
      <c r="L37" s="85"/>
      <c r="M37" s="85"/>
      <c r="N37" s="58"/>
      <c r="O37" s="49"/>
      <c r="P37" s="49"/>
      <c r="Q37" s="53"/>
    </row>
    <row r="38" s="36" customFormat="1" ht="25" customHeight="1" spans="1:17">
      <c r="A38" s="49"/>
      <c r="B38" s="49" t="s">
        <v>148</v>
      </c>
      <c r="C38" s="49" t="s">
        <v>149</v>
      </c>
      <c r="D38" s="49" t="s">
        <v>150</v>
      </c>
      <c r="E38" s="49">
        <v>343</v>
      </c>
      <c r="F38" s="49">
        <v>343</v>
      </c>
      <c r="G38" s="61">
        <v>0</v>
      </c>
      <c r="H38" s="49" t="s">
        <v>31</v>
      </c>
      <c r="I38" s="49" t="s">
        <v>144</v>
      </c>
      <c r="J38" s="49" t="s">
        <v>33</v>
      </c>
      <c r="K38" s="49">
        <v>1</v>
      </c>
      <c r="L38" s="86" t="s">
        <v>151</v>
      </c>
      <c r="M38" s="86" t="s">
        <v>71</v>
      </c>
      <c r="N38" s="50" t="s">
        <v>152</v>
      </c>
      <c r="O38" s="49" t="s">
        <v>36</v>
      </c>
      <c r="P38" s="49" t="s">
        <v>37</v>
      </c>
      <c r="Q38" s="49"/>
    </row>
    <row r="39" s="39" customFormat="1" ht="25" customHeight="1" spans="1:17">
      <c r="A39" s="49"/>
      <c r="B39" s="49" t="s">
        <v>153</v>
      </c>
      <c r="C39" s="49" t="s">
        <v>154</v>
      </c>
      <c r="D39" s="49" t="s">
        <v>155</v>
      </c>
      <c r="E39" s="49">
        <v>210</v>
      </c>
      <c r="F39" s="49">
        <v>210</v>
      </c>
      <c r="G39" s="61">
        <v>0</v>
      </c>
      <c r="H39" s="49" t="s">
        <v>31</v>
      </c>
      <c r="I39" s="49" t="s">
        <v>32</v>
      </c>
      <c r="J39" s="49" t="s">
        <v>33</v>
      </c>
      <c r="K39" s="49">
        <v>1</v>
      </c>
      <c r="L39" s="86" t="s">
        <v>151</v>
      </c>
      <c r="M39" s="86" t="s">
        <v>71</v>
      </c>
      <c r="N39" s="50" t="s">
        <v>152</v>
      </c>
      <c r="O39" s="49" t="s">
        <v>36</v>
      </c>
      <c r="P39" s="49" t="s">
        <v>37</v>
      </c>
      <c r="Q39" s="49"/>
    </row>
    <row r="40" s="39" customFormat="1" ht="25" customHeight="1" spans="1:17">
      <c r="A40" s="49"/>
      <c r="B40" s="49" t="s">
        <v>156</v>
      </c>
      <c r="C40" s="49" t="s">
        <v>157</v>
      </c>
      <c r="D40" s="49" t="s">
        <v>156</v>
      </c>
      <c r="E40" s="49">
        <v>338.0812</v>
      </c>
      <c r="F40" s="49">
        <v>338.0812</v>
      </c>
      <c r="G40" s="61">
        <v>0</v>
      </c>
      <c r="H40" s="49" t="s">
        <v>42</v>
      </c>
      <c r="I40" s="49" t="s">
        <v>32</v>
      </c>
      <c r="J40" s="49"/>
      <c r="K40" s="49">
        <v>1</v>
      </c>
      <c r="L40" s="78">
        <v>3.26</v>
      </c>
      <c r="M40" s="78" t="s">
        <v>108</v>
      </c>
      <c r="N40" s="50" t="s">
        <v>158</v>
      </c>
      <c r="O40" s="49" t="s">
        <v>90</v>
      </c>
      <c r="P40" s="49" t="s">
        <v>91</v>
      </c>
      <c r="Q40" s="49"/>
    </row>
    <row r="41" s="39" customFormat="1" ht="25" customHeight="1" spans="1:17">
      <c r="A41" s="49"/>
      <c r="B41" s="49" t="s">
        <v>159</v>
      </c>
      <c r="C41" s="49" t="s">
        <v>157</v>
      </c>
      <c r="D41" s="50" t="s">
        <v>160</v>
      </c>
      <c r="E41" s="49">
        <v>69.77</v>
      </c>
      <c r="F41" s="49">
        <v>69.77</v>
      </c>
      <c r="G41" s="61">
        <v>0</v>
      </c>
      <c r="H41" s="49" t="s">
        <v>42</v>
      </c>
      <c r="I41" s="49" t="s">
        <v>32</v>
      </c>
      <c r="J41" s="49"/>
      <c r="K41" s="49">
        <v>1</v>
      </c>
      <c r="L41" s="78">
        <v>3.26</v>
      </c>
      <c r="M41" s="78" t="s">
        <v>108</v>
      </c>
      <c r="N41" s="50" t="s">
        <v>161</v>
      </c>
      <c r="O41" s="49" t="s">
        <v>90</v>
      </c>
      <c r="P41" s="49" t="s">
        <v>91</v>
      </c>
      <c r="Q41" s="49"/>
    </row>
    <row r="42" ht="29.1" customHeight="1" spans="1:17">
      <c r="A42" s="52" t="s">
        <v>162</v>
      </c>
      <c r="B42" s="52" t="s">
        <v>163</v>
      </c>
      <c r="C42" s="51"/>
      <c r="D42" s="51"/>
      <c r="E42" s="69">
        <f>SUM(E43:E62)</f>
        <v>4806.155938</v>
      </c>
      <c r="F42" s="69">
        <f>SUM(F43:F62)</f>
        <v>4806.155938</v>
      </c>
      <c r="G42" s="52">
        <f>SUM(G45:G58)</f>
        <v>0</v>
      </c>
      <c r="H42" s="53"/>
      <c r="I42" s="51"/>
      <c r="J42" s="51"/>
      <c r="K42" s="51"/>
      <c r="L42" s="82"/>
      <c r="M42" s="82"/>
      <c r="N42" s="80"/>
      <c r="O42" s="49"/>
      <c r="P42" s="49"/>
      <c r="Q42" s="53"/>
    </row>
    <row r="43" s="41" customFormat="1" ht="29.1" customHeight="1" spans="1:17">
      <c r="A43" s="49"/>
      <c r="B43" s="49" t="s">
        <v>164</v>
      </c>
      <c r="C43" s="49" t="s">
        <v>157</v>
      </c>
      <c r="D43" s="49" t="s">
        <v>165</v>
      </c>
      <c r="E43" s="70">
        <v>288.2289</v>
      </c>
      <c r="F43" s="70">
        <v>288.2289</v>
      </c>
      <c r="G43" s="49">
        <v>0</v>
      </c>
      <c r="H43" s="49" t="s">
        <v>42</v>
      </c>
      <c r="I43" s="49" t="s">
        <v>32</v>
      </c>
      <c r="J43" s="49"/>
      <c r="K43" s="49">
        <v>1</v>
      </c>
      <c r="L43" s="86" t="s">
        <v>151</v>
      </c>
      <c r="M43" s="86" t="s">
        <v>166</v>
      </c>
      <c r="N43" s="50" t="s">
        <v>167</v>
      </c>
      <c r="O43" s="49" t="s">
        <v>90</v>
      </c>
      <c r="P43" s="49" t="s">
        <v>91</v>
      </c>
      <c r="Q43" s="49"/>
    </row>
    <row r="44" s="41" customFormat="1" ht="29.1" customHeight="1" spans="1:17">
      <c r="A44" s="49"/>
      <c r="B44" s="49" t="s">
        <v>168</v>
      </c>
      <c r="C44" s="49" t="s">
        <v>157</v>
      </c>
      <c r="D44" s="50" t="s">
        <v>169</v>
      </c>
      <c r="E44" s="70">
        <v>164</v>
      </c>
      <c r="F44" s="70">
        <v>164</v>
      </c>
      <c r="G44" s="49">
        <v>1</v>
      </c>
      <c r="H44" s="49" t="s">
        <v>42</v>
      </c>
      <c r="I44" s="49" t="s">
        <v>32</v>
      </c>
      <c r="J44" s="49"/>
      <c r="K44" s="49">
        <v>2</v>
      </c>
      <c r="L44" s="86" t="s">
        <v>151</v>
      </c>
      <c r="M44" s="86" t="s">
        <v>166</v>
      </c>
      <c r="N44" s="50" t="s">
        <v>167</v>
      </c>
      <c r="O44" s="49" t="s">
        <v>90</v>
      </c>
      <c r="P44" s="49" t="s">
        <v>91</v>
      </c>
      <c r="Q44" s="49"/>
    </row>
    <row r="45" s="36" customFormat="1" ht="31" customHeight="1" spans="1:17">
      <c r="A45" s="61"/>
      <c r="B45" s="49" t="s">
        <v>170</v>
      </c>
      <c r="C45" s="49" t="s">
        <v>49</v>
      </c>
      <c r="D45" s="49" t="s">
        <v>171</v>
      </c>
      <c r="E45" s="49">
        <v>76</v>
      </c>
      <c r="F45" s="49">
        <v>76</v>
      </c>
      <c r="G45" s="49">
        <v>0</v>
      </c>
      <c r="H45" s="49" t="s">
        <v>31</v>
      </c>
      <c r="I45" s="49" t="s">
        <v>32</v>
      </c>
      <c r="J45" s="49" t="s">
        <v>33</v>
      </c>
      <c r="K45" s="49">
        <v>1</v>
      </c>
      <c r="L45" s="78">
        <v>3.1</v>
      </c>
      <c r="M45" s="78" t="s">
        <v>172</v>
      </c>
      <c r="N45" s="50" t="s">
        <v>173</v>
      </c>
      <c r="O45" s="49" t="s">
        <v>174</v>
      </c>
      <c r="P45" s="49" t="s">
        <v>175</v>
      </c>
      <c r="Q45" s="49"/>
    </row>
    <row r="46" s="36" customFormat="1" ht="36" customHeight="1" spans="1:17">
      <c r="A46" s="61"/>
      <c r="B46" s="49" t="s">
        <v>176</v>
      </c>
      <c r="C46" s="49" t="s">
        <v>177</v>
      </c>
      <c r="D46" s="50" t="s">
        <v>178</v>
      </c>
      <c r="E46" s="49">
        <v>300</v>
      </c>
      <c r="F46" s="49">
        <v>300</v>
      </c>
      <c r="G46" s="49">
        <v>0</v>
      </c>
      <c r="H46" s="49" t="s">
        <v>42</v>
      </c>
      <c r="I46" s="49" t="s">
        <v>32</v>
      </c>
      <c r="J46" s="49" t="s">
        <v>33</v>
      </c>
      <c r="K46" s="49">
        <v>1</v>
      </c>
      <c r="L46" s="78" t="s">
        <v>56</v>
      </c>
      <c r="M46" s="78" t="s">
        <v>62</v>
      </c>
      <c r="N46" s="50" t="s">
        <v>179</v>
      </c>
      <c r="O46" s="49" t="s">
        <v>36</v>
      </c>
      <c r="P46" s="49" t="s">
        <v>37</v>
      </c>
      <c r="Q46" s="49"/>
    </row>
    <row r="47" s="36" customFormat="1" ht="36" customHeight="1" spans="1:17">
      <c r="A47" s="61"/>
      <c r="B47" s="49" t="s">
        <v>180</v>
      </c>
      <c r="C47" s="49" t="s">
        <v>181</v>
      </c>
      <c r="D47" s="50" t="s">
        <v>182</v>
      </c>
      <c r="E47" s="49">
        <v>100</v>
      </c>
      <c r="F47" s="49">
        <v>100</v>
      </c>
      <c r="G47" s="49">
        <v>0</v>
      </c>
      <c r="H47" s="49" t="s">
        <v>42</v>
      </c>
      <c r="I47" s="49" t="s">
        <v>32</v>
      </c>
      <c r="J47" s="49"/>
      <c r="K47" s="49">
        <v>1</v>
      </c>
      <c r="L47" s="78" t="s">
        <v>95</v>
      </c>
      <c r="M47" s="78" t="s">
        <v>83</v>
      </c>
      <c r="N47" s="50" t="s">
        <v>167</v>
      </c>
      <c r="O47" s="49" t="s">
        <v>36</v>
      </c>
      <c r="P47" s="49" t="s">
        <v>37</v>
      </c>
      <c r="Q47" s="49"/>
    </row>
    <row r="48" s="36" customFormat="1" ht="36" customHeight="1" spans="1:17">
      <c r="A48" s="61"/>
      <c r="B48" s="49" t="s">
        <v>180</v>
      </c>
      <c r="C48" s="49" t="s">
        <v>183</v>
      </c>
      <c r="D48" s="50" t="s">
        <v>184</v>
      </c>
      <c r="E48" s="49">
        <v>100</v>
      </c>
      <c r="F48" s="49">
        <v>100</v>
      </c>
      <c r="G48" s="49">
        <v>0</v>
      </c>
      <c r="H48" s="49" t="s">
        <v>42</v>
      </c>
      <c r="I48" s="49" t="s">
        <v>32</v>
      </c>
      <c r="J48" s="49"/>
      <c r="K48" s="49">
        <v>1</v>
      </c>
      <c r="L48" s="78" t="s">
        <v>95</v>
      </c>
      <c r="M48" s="78" t="s">
        <v>83</v>
      </c>
      <c r="N48" s="50" t="s">
        <v>185</v>
      </c>
      <c r="O48" s="49" t="s">
        <v>36</v>
      </c>
      <c r="P48" s="49" t="s">
        <v>37</v>
      </c>
      <c r="Q48" s="49"/>
    </row>
    <row r="49" s="36" customFormat="1" ht="36" customHeight="1" spans="1:17">
      <c r="A49" s="61"/>
      <c r="B49" s="49" t="s">
        <v>180</v>
      </c>
      <c r="C49" s="49" t="s">
        <v>186</v>
      </c>
      <c r="D49" s="50" t="s">
        <v>187</v>
      </c>
      <c r="E49" s="49">
        <v>100</v>
      </c>
      <c r="F49" s="49">
        <v>100</v>
      </c>
      <c r="G49" s="49">
        <v>0</v>
      </c>
      <c r="H49" s="49" t="s">
        <v>42</v>
      </c>
      <c r="I49" s="49" t="s">
        <v>32</v>
      </c>
      <c r="J49" s="49"/>
      <c r="K49" s="49">
        <v>1</v>
      </c>
      <c r="L49" s="78" t="s">
        <v>95</v>
      </c>
      <c r="M49" s="78" t="s">
        <v>83</v>
      </c>
      <c r="N49" s="50" t="s">
        <v>185</v>
      </c>
      <c r="O49" s="49" t="s">
        <v>36</v>
      </c>
      <c r="P49" s="49" t="s">
        <v>37</v>
      </c>
      <c r="Q49" s="49"/>
    </row>
    <row r="50" s="36" customFormat="1" ht="36" customHeight="1" spans="1:17">
      <c r="A50" s="61"/>
      <c r="B50" s="49" t="s">
        <v>180</v>
      </c>
      <c r="C50" s="49" t="s">
        <v>188</v>
      </c>
      <c r="D50" s="50" t="s">
        <v>189</v>
      </c>
      <c r="E50" s="49">
        <v>100</v>
      </c>
      <c r="F50" s="49">
        <v>100</v>
      </c>
      <c r="G50" s="49">
        <v>0</v>
      </c>
      <c r="H50" s="49" t="s">
        <v>42</v>
      </c>
      <c r="I50" s="49" t="s">
        <v>32</v>
      </c>
      <c r="J50" s="49"/>
      <c r="K50" s="49">
        <v>1</v>
      </c>
      <c r="L50" s="78" t="s">
        <v>95</v>
      </c>
      <c r="M50" s="78" t="s">
        <v>83</v>
      </c>
      <c r="N50" s="50" t="s">
        <v>167</v>
      </c>
      <c r="O50" s="49" t="s">
        <v>36</v>
      </c>
      <c r="P50" s="49" t="s">
        <v>37</v>
      </c>
      <c r="Q50" s="49"/>
    </row>
    <row r="51" s="36" customFormat="1" ht="36" customHeight="1" spans="1:17">
      <c r="A51" s="61"/>
      <c r="B51" s="49" t="s">
        <v>180</v>
      </c>
      <c r="C51" s="49" t="s">
        <v>190</v>
      </c>
      <c r="D51" s="50" t="s">
        <v>191</v>
      </c>
      <c r="E51" s="49">
        <v>100</v>
      </c>
      <c r="F51" s="49">
        <v>100</v>
      </c>
      <c r="G51" s="49">
        <v>0</v>
      </c>
      <c r="H51" s="49" t="s">
        <v>42</v>
      </c>
      <c r="I51" s="49" t="s">
        <v>32</v>
      </c>
      <c r="J51" s="49"/>
      <c r="K51" s="49">
        <v>1</v>
      </c>
      <c r="L51" s="78" t="s">
        <v>95</v>
      </c>
      <c r="M51" s="78" t="s">
        <v>83</v>
      </c>
      <c r="N51" s="50" t="s">
        <v>167</v>
      </c>
      <c r="O51" s="49" t="s">
        <v>36</v>
      </c>
      <c r="P51" s="49" t="s">
        <v>37</v>
      </c>
      <c r="Q51" s="49"/>
    </row>
    <row r="52" s="36" customFormat="1" ht="41" customHeight="1" spans="1:17">
      <c r="A52" s="61"/>
      <c r="B52" s="49" t="s">
        <v>192</v>
      </c>
      <c r="C52" s="49" t="s">
        <v>193</v>
      </c>
      <c r="D52" s="50" t="s">
        <v>194</v>
      </c>
      <c r="E52" s="49">
        <v>500</v>
      </c>
      <c r="F52" s="49">
        <v>500</v>
      </c>
      <c r="G52" s="49">
        <v>0</v>
      </c>
      <c r="H52" s="49" t="s">
        <v>42</v>
      </c>
      <c r="I52" s="49" t="s">
        <v>32</v>
      </c>
      <c r="J52" s="49"/>
      <c r="K52" s="49">
        <v>1</v>
      </c>
      <c r="L52" s="78" t="s">
        <v>95</v>
      </c>
      <c r="M52" s="78" t="s">
        <v>83</v>
      </c>
      <c r="N52" s="50" t="s">
        <v>195</v>
      </c>
      <c r="O52" s="49" t="s">
        <v>36</v>
      </c>
      <c r="P52" s="49" t="s">
        <v>37</v>
      </c>
      <c r="Q52" s="49"/>
    </row>
    <row r="53" s="36" customFormat="1" ht="36" customHeight="1" spans="1:17">
      <c r="A53" s="61"/>
      <c r="B53" s="49" t="s">
        <v>196</v>
      </c>
      <c r="C53" s="49" t="s">
        <v>197</v>
      </c>
      <c r="D53" s="50" t="s">
        <v>198</v>
      </c>
      <c r="E53" s="49">
        <v>135</v>
      </c>
      <c r="F53" s="49">
        <v>135</v>
      </c>
      <c r="G53" s="49">
        <v>0</v>
      </c>
      <c r="H53" s="49" t="s">
        <v>42</v>
      </c>
      <c r="I53" s="49" t="s">
        <v>32</v>
      </c>
      <c r="J53" s="49"/>
      <c r="K53" s="49">
        <v>1</v>
      </c>
      <c r="L53" s="78" t="s">
        <v>95</v>
      </c>
      <c r="M53" s="78" t="s">
        <v>83</v>
      </c>
      <c r="N53" s="50" t="s">
        <v>199</v>
      </c>
      <c r="O53" s="49" t="s">
        <v>46</v>
      </c>
      <c r="P53" s="49" t="s">
        <v>47</v>
      </c>
      <c r="Q53" s="49"/>
    </row>
    <row r="54" s="36" customFormat="1" ht="36" customHeight="1" spans="1:17">
      <c r="A54" s="61"/>
      <c r="B54" s="49" t="s">
        <v>200</v>
      </c>
      <c r="C54" s="49" t="s">
        <v>201</v>
      </c>
      <c r="D54" s="50" t="s">
        <v>202</v>
      </c>
      <c r="E54" s="49">
        <v>91</v>
      </c>
      <c r="F54" s="49">
        <v>91</v>
      </c>
      <c r="G54" s="49">
        <v>0</v>
      </c>
      <c r="H54" s="49" t="s">
        <v>42</v>
      </c>
      <c r="I54" s="49" t="s">
        <v>32</v>
      </c>
      <c r="J54" s="49"/>
      <c r="K54" s="49">
        <v>1</v>
      </c>
      <c r="L54" s="78" t="s">
        <v>95</v>
      </c>
      <c r="M54" s="78" t="s">
        <v>83</v>
      </c>
      <c r="N54" s="50" t="s">
        <v>167</v>
      </c>
      <c r="O54" s="49" t="s">
        <v>203</v>
      </c>
      <c r="P54" s="49" t="s">
        <v>204</v>
      </c>
      <c r="Q54" s="49"/>
    </row>
    <row r="55" s="36" customFormat="1" ht="36" customHeight="1" spans="1:17">
      <c r="A55" s="61"/>
      <c r="B55" s="49" t="s">
        <v>205</v>
      </c>
      <c r="C55" s="49" t="s">
        <v>206</v>
      </c>
      <c r="D55" s="50" t="s">
        <v>207</v>
      </c>
      <c r="E55" s="49">
        <v>100</v>
      </c>
      <c r="F55" s="49">
        <v>100</v>
      </c>
      <c r="G55" s="49">
        <v>0</v>
      </c>
      <c r="H55" s="49" t="s">
        <v>42</v>
      </c>
      <c r="I55" s="49" t="s">
        <v>32</v>
      </c>
      <c r="J55" s="49"/>
      <c r="K55" s="49">
        <v>1</v>
      </c>
      <c r="L55" s="78" t="s">
        <v>95</v>
      </c>
      <c r="M55" s="78" t="s">
        <v>208</v>
      </c>
      <c r="N55" s="50" t="s">
        <v>167</v>
      </c>
      <c r="O55" s="49" t="s">
        <v>209</v>
      </c>
      <c r="P55" s="49" t="s">
        <v>210</v>
      </c>
      <c r="Q55" s="49"/>
    </row>
    <row r="56" s="36" customFormat="1" ht="36" customHeight="1" spans="1:17">
      <c r="A56" s="61"/>
      <c r="B56" s="49" t="s">
        <v>211</v>
      </c>
      <c r="C56" s="49" t="s">
        <v>212</v>
      </c>
      <c r="D56" s="50" t="s">
        <v>213</v>
      </c>
      <c r="E56" s="49">
        <v>50</v>
      </c>
      <c r="F56" s="49">
        <v>50</v>
      </c>
      <c r="G56" s="49">
        <v>0</v>
      </c>
      <c r="H56" s="49" t="s">
        <v>42</v>
      </c>
      <c r="I56" s="49" t="s">
        <v>32</v>
      </c>
      <c r="J56" s="49"/>
      <c r="K56" s="49">
        <v>1</v>
      </c>
      <c r="L56" s="78" t="s">
        <v>95</v>
      </c>
      <c r="M56" s="78" t="s">
        <v>208</v>
      </c>
      <c r="N56" s="50" t="s">
        <v>167</v>
      </c>
      <c r="O56" s="49" t="s">
        <v>214</v>
      </c>
      <c r="P56" s="49" t="s">
        <v>215</v>
      </c>
      <c r="Q56" s="49"/>
    </row>
    <row r="57" s="36" customFormat="1" ht="36" customHeight="1" spans="1:17">
      <c r="A57" s="61"/>
      <c r="B57" s="49" t="s">
        <v>216</v>
      </c>
      <c r="C57" s="49" t="s">
        <v>217</v>
      </c>
      <c r="D57" s="50" t="s">
        <v>218</v>
      </c>
      <c r="E57" s="49">
        <v>50</v>
      </c>
      <c r="F57" s="49">
        <v>50</v>
      </c>
      <c r="G57" s="49">
        <v>0</v>
      </c>
      <c r="H57" s="49" t="s">
        <v>42</v>
      </c>
      <c r="I57" s="49" t="s">
        <v>32</v>
      </c>
      <c r="J57" s="49"/>
      <c r="K57" s="49">
        <v>1</v>
      </c>
      <c r="L57" s="78" t="s">
        <v>95</v>
      </c>
      <c r="M57" s="78" t="s">
        <v>208</v>
      </c>
      <c r="N57" s="50" t="s">
        <v>219</v>
      </c>
      <c r="O57" s="49" t="s">
        <v>214</v>
      </c>
      <c r="P57" s="49" t="s">
        <v>215</v>
      </c>
      <c r="Q57" s="49"/>
    </row>
    <row r="58" s="36" customFormat="1" ht="52" customHeight="1" spans="1:17">
      <c r="A58" s="61"/>
      <c r="B58" s="49" t="s">
        <v>220</v>
      </c>
      <c r="C58" s="49" t="s">
        <v>221</v>
      </c>
      <c r="D58" s="50" t="s">
        <v>222</v>
      </c>
      <c r="E58" s="49">
        <v>2000</v>
      </c>
      <c r="F58" s="49">
        <v>2000</v>
      </c>
      <c r="G58" s="49">
        <v>0</v>
      </c>
      <c r="H58" s="49" t="s">
        <v>223</v>
      </c>
      <c r="I58" s="49" t="s">
        <v>32</v>
      </c>
      <c r="J58" s="49" t="s">
        <v>33</v>
      </c>
      <c r="K58" s="49">
        <v>1</v>
      </c>
      <c r="L58" s="78">
        <v>3.1</v>
      </c>
      <c r="M58" s="78">
        <v>11.25</v>
      </c>
      <c r="N58" s="50" t="s">
        <v>224</v>
      </c>
      <c r="O58" s="49" t="s">
        <v>225</v>
      </c>
      <c r="P58" s="49" t="s">
        <v>226</v>
      </c>
      <c r="Q58" s="49" t="s">
        <v>227</v>
      </c>
    </row>
    <row r="59" s="36" customFormat="1" ht="49" customHeight="1" spans="1:17">
      <c r="A59" s="61"/>
      <c r="B59" s="71" t="s">
        <v>228</v>
      </c>
      <c r="C59" s="71" t="s">
        <v>229</v>
      </c>
      <c r="D59" s="71" t="s">
        <v>230</v>
      </c>
      <c r="E59" s="49">
        <v>200</v>
      </c>
      <c r="F59" s="49">
        <v>200</v>
      </c>
      <c r="G59" s="49">
        <v>0</v>
      </c>
      <c r="H59" s="49" t="s">
        <v>31</v>
      </c>
      <c r="I59" s="49" t="s">
        <v>32</v>
      </c>
      <c r="J59" s="49" t="s">
        <v>33</v>
      </c>
      <c r="K59" s="49">
        <v>1</v>
      </c>
      <c r="L59" s="78" t="s">
        <v>231</v>
      </c>
      <c r="M59" s="78" t="s">
        <v>232</v>
      </c>
      <c r="N59" s="87" t="s">
        <v>233</v>
      </c>
      <c r="O59" s="49" t="s">
        <v>234</v>
      </c>
      <c r="P59" s="49" t="s">
        <v>235</v>
      </c>
      <c r="Q59" s="49"/>
    </row>
    <row r="60" s="36" customFormat="1" ht="34" customHeight="1" spans="1:17">
      <c r="A60" s="61"/>
      <c r="B60" s="49" t="s">
        <v>236</v>
      </c>
      <c r="C60" s="49" t="s">
        <v>237</v>
      </c>
      <c r="D60" s="49" t="s">
        <v>238</v>
      </c>
      <c r="E60" s="49">
        <v>71</v>
      </c>
      <c r="F60" s="49">
        <v>71</v>
      </c>
      <c r="G60" s="49">
        <v>0</v>
      </c>
      <c r="H60" s="49" t="s">
        <v>42</v>
      </c>
      <c r="I60" s="49" t="s">
        <v>32</v>
      </c>
      <c r="J60" s="49"/>
      <c r="K60" s="49">
        <v>1</v>
      </c>
      <c r="L60" s="78" t="s">
        <v>239</v>
      </c>
      <c r="M60" s="78" t="s">
        <v>166</v>
      </c>
      <c r="N60" s="72" t="s">
        <v>240</v>
      </c>
      <c r="O60" s="49" t="s">
        <v>225</v>
      </c>
      <c r="P60" s="49" t="s">
        <v>226</v>
      </c>
      <c r="Q60" s="49"/>
    </row>
    <row r="61" s="36" customFormat="1" ht="33" customHeight="1" spans="1:17">
      <c r="A61" s="61"/>
      <c r="B61" s="49" t="s">
        <v>241</v>
      </c>
      <c r="C61" s="49" t="s">
        <v>242</v>
      </c>
      <c r="D61" s="49" t="s">
        <v>243</v>
      </c>
      <c r="E61" s="49">
        <v>53.947038</v>
      </c>
      <c r="F61" s="49">
        <v>53.947038</v>
      </c>
      <c r="G61" s="49">
        <v>0</v>
      </c>
      <c r="H61" s="49" t="s">
        <v>42</v>
      </c>
      <c r="I61" s="49" t="s">
        <v>32</v>
      </c>
      <c r="J61" s="49"/>
      <c r="K61" s="49">
        <v>1</v>
      </c>
      <c r="L61" s="78" t="s">
        <v>239</v>
      </c>
      <c r="M61" s="78" t="s">
        <v>166</v>
      </c>
      <c r="N61" s="72" t="s">
        <v>240</v>
      </c>
      <c r="O61" s="49" t="s">
        <v>225</v>
      </c>
      <c r="P61" s="49" t="s">
        <v>226</v>
      </c>
      <c r="Q61" s="49"/>
    </row>
    <row r="62" s="36" customFormat="1" ht="40" customHeight="1" spans="1:17">
      <c r="A62" s="61"/>
      <c r="B62" s="49" t="s">
        <v>244</v>
      </c>
      <c r="C62" s="49" t="s">
        <v>245</v>
      </c>
      <c r="D62" s="50" t="s">
        <v>246</v>
      </c>
      <c r="E62" s="49">
        <v>226.98</v>
      </c>
      <c r="F62" s="49">
        <v>226.98</v>
      </c>
      <c r="G62" s="49">
        <v>0</v>
      </c>
      <c r="H62" s="49" t="s">
        <v>42</v>
      </c>
      <c r="I62" s="49" t="s">
        <v>32</v>
      </c>
      <c r="J62" s="49"/>
      <c r="K62" s="49">
        <v>1</v>
      </c>
      <c r="L62" s="78" t="s">
        <v>239</v>
      </c>
      <c r="M62" s="78" t="s">
        <v>166</v>
      </c>
      <c r="N62" s="72" t="s">
        <v>240</v>
      </c>
      <c r="O62" s="49" t="s">
        <v>225</v>
      </c>
      <c r="P62" s="49" t="s">
        <v>226</v>
      </c>
      <c r="Q62" s="49"/>
    </row>
    <row r="63" ht="27" customHeight="1" spans="1:17">
      <c r="A63" s="52" t="s">
        <v>247</v>
      </c>
      <c r="B63" s="52" t="s">
        <v>248</v>
      </c>
      <c r="C63" s="51"/>
      <c r="D63" s="51"/>
      <c r="E63" s="52">
        <f>SUM(E64:E67)</f>
        <v>2365.5</v>
      </c>
      <c r="F63" s="52">
        <f>SUM(F64:F67)</f>
        <v>2365.5</v>
      </c>
      <c r="G63" s="52">
        <f>SUM(G64:G67)</f>
        <v>0</v>
      </c>
      <c r="H63" s="53"/>
      <c r="I63" s="51"/>
      <c r="J63" s="51"/>
      <c r="K63" s="51"/>
      <c r="L63" s="82"/>
      <c r="M63" s="82"/>
      <c r="N63" s="80"/>
      <c r="O63" s="49"/>
      <c r="P63" s="49"/>
      <c r="Q63" s="57"/>
    </row>
    <row r="64" s="36" customFormat="1" ht="41" customHeight="1" spans="1:17">
      <c r="A64" s="56"/>
      <c r="B64" s="71" t="s">
        <v>249</v>
      </c>
      <c r="C64" s="49" t="s">
        <v>29</v>
      </c>
      <c r="D64" s="72" t="s">
        <v>250</v>
      </c>
      <c r="E64" s="57">
        <v>70</v>
      </c>
      <c r="F64" s="57">
        <v>70</v>
      </c>
      <c r="G64" s="57">
        <v>0</v>
      </c>
      <c r="H64" s="57" t="s">
        <v>31</v>
      </c>
      <c r="I64" s="49" t="s">
        <v>32</v>
      </c>
      <c r="J64" s="49" t="s">
        <v>33</v>
      </c>
      <c r="K64" s="49">
        <v>1</v>
      </c>
      <c r="L64" s="88">
        <v>1.1</v>
      </c>
      <c r="M64" s="88" t="s">
        <v>251</v>
      </c>
      <c r="N64" s="72" t="s">
        <v>252</v>
      </c>
      <c r="O64" s="49" t="s">
        <v>36</v>
      </c>
      <c r="P64" s="49" t="s">
        <v>37</v>
      </c>
      <c r="Q64" s="56"/>
    </row>
    <row r="65" s="36" customFormat="1" ht="84" customHeight="1" spans="1:17">
      <c r="A65" s="56"/>
      <c r="B65" s="71" t="s">
        <v>253</v>
      </c>
      <c r="C65" s="49" t="s">
        <v>29</v>
      </c>
      <c r="D65" s="72" t="s">
        <v>254</v>
      </c>
      <c r="E65" s="57">
        <v>79</v>
      </c>
      <c r="F65" s="57">
        <v>79</v>
      </c>
      <c r="G65" s="57">
        <v>0</v>
      </c>
      <c r="H65" s="57" t="s">
        <v>31</v>
      </c>
      <c r="I65" s="49" t="s">
        <v>32</v>
      </c>
      <c r="J65" s="49" t="s">
        <v>33</v>
      </c>
      <c r="K65" s="49">
        <v>1</v>
      </c>
      <c r="L65" s="88">
        <v>1.1</v>
      </c>
      <c r="M65" s="88" t="s">
        <v>251</v>
      </c>
      <c r="N65" s="50" t="s">
        <v>255</v>
      </c>
      <c r="O65" s="49" t="s">
        <v>36</v>
      </c>
      <c r="P65" s="49" t="s">
        <v>37</v>
      </c>
      <c r="Q65" s="56"/>
    </row>
    <row r="66" s="36" customFormat="1" ht="24" customHeight="1" spans="1:17">
      <c r="A66" s="49"/>
      <c r="B66" s="55" t="s">
        <v>256</v>
      </c>
      <c r="C66" s="55" t="s">
        <v>257</v>
      </c>
      <c r="D66" s="55" t="s">
        <v>258</v>
      </c>
      <c r="E66" s="55">
        <v>1690</v>
      </c>
      <c r="F66" s="55">
        <v>1690</v>
      </c>
      <c r="G66" s="55">
        <v>0</v>
      </c>
      <c r="H66" s="55" t="s">
        <v>42</v>
      </c>
      <c r="I66" s="55" t="s">
        <v>32</v>
      </c>
      <c r="J66" s="55"/>
      <c r="K66" s="55">
        <v>1</v>
      </c>
      <c r="L66" s="89" t="s">
        <v>259</v>
      </c>
      <c r="M66" s="89" t="s">
        <v>260</v>
      </c>
      <c r="N66" s="62" t="s">
        <v>261</v>
      </c>
      <c r="O66" s="55" t="s">
        <v>262</v>
      </c>
      <c r="P66" s="55" t="s">
        <v>263</v>
      </c>
      <c r="Q66" s="56"/>
    </row>
    <row r="67" s="36" customFormat="1" ht="24" customHeight="1" spans="1:17">
      <c r="A67" s="49"/>
      <c r="B67" s="55" t="s">
        <v>264</v>
      </c>
      <c r="C67" s="55" t="s">
        <v>257</v>
      </c>
      <c r="D67" s="55" t="s">
        <v>265</v>
      </c>
      <c r="E67" s="55">
        <v>526.5</v>
      </c>
      <c r="F67" s="55">
        <v>526.5</v>
      </c>
      <c r="G67" s="55">
        <v>0</v>
      </c>
      <c r="H67" s="55" t="s">
        <v>42</v>
      </c>
      <c r="I67" s="55" t="s">
        <v>32</v>
      </c>
      <c r="J67" s="55"/>
      <c r="K67" s="55">
        <v>1</v>
      </c>
      <c r="L67" s="89" t="s">
        <v>259</v>
      </c>
      <c r="M67" s="89" t="s">
        <v>260</v>
      </c>
      <c r="N67" s="62" t="s">
        <v>261</v>
      </c>
      <c r="O67" s="55" t="s">
        <v>262</v>
      </c>
      <c r="P67" s="55" t="s">
        <v>263</v>
      </c>
      <c r="Q67" s="56"/>
    </row>
  </sheetData>
  <mergeCells count="15">
    <mergeCell ref="A2:Q2"/>
    <mergeCell ref="P3:Q3"/>
    <mergeCell ref="E4:G4"/>
    <mergeCell ref="L4:M4"/>
    <mergeCell ref="A4:A5"/>
    <mergeCell ref="B4:B5"/>
    <mergeCell ref="C4:C5"/>
    <mergeCell ref="D4:D5"/>
    <mergeCell ref="H4:H5"/>
    <mergeCell ref="I4:I5"/>
    <mergeCell ref="K4:K5"/>
    <mergeCell ref="N4:N5"/>
    <mergeCell ref="O4:O5"/>
    <mergeCell ref="P4:P5"/>
    <mergeCell ref="Q4:Q5"/>
  </mergeCells>
  <pageMargins left="0.236111111111111" right="0.196850393700787" top="0.590551181102362" bottom="0.196850393700787" header="0.511811023622047" footer="0.275590551181102"/>
  <pageSetup paperSize="9" scale="90" orientation="landscape"/>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24"/>
  <sheetViews>
    <sheetView workbookViewId="0">
      <selection activeCell="B14" sqref="B14"/>
    </sheetView>
  </sheetViews>
  <sheetFormatPr defaultColWidth="9" defaultRowHeight="13.5"/>
  <cols>
    <col min="1" max="1" width="5.88333333333333" customWidth="1"/>
    <col min="2" max="2" width="9.875" customWidth="1"/>
    <col min="4" max="4" width="13.25" customWidth="1"/>
    <col min="5" max="5" width="7.525" customWidth="1"/>
    <col min="7" max="7" width="6.54166666666667" customWidth="1"/>
    <col min="8" max="8" width="9.875" customWidth="1"/>
    <col min="9" max="9" width="7.69166666666667" customWidth="1"/>
    <col min="10" max="10" width="7.5" customWidth="1"/>
    <col min="13" max="13" width="16.45" customWidth="1"/>
    <col min="14" max="14" width="7.03333333333333" customWidth="1"/>
    <col min="15" max="15" width="8.01666666666667" customWidth="1"/>
    <col min="16" max="16" width="5.06666666666667" customWidth="1"/>
  </cols>
  <sheetData>
    <row r="1" s="1" customFormat="1" ht="24" customHeight="1" spans="1:15">
      <c r="A1" s="3" t="s">
        <v>0</v>
      </c>
      <c r="C1" s="4"/>
      <c r="D1" s="5"/>
      <c r="E1" s="6"/>
      <c r="F1" s="6"/>
      <c r="H1" s="7"/>
      <c r="K1" s="25"/>
      <c r="L1" s="25"/>
      <c r="M1" s="5"/>
      <c r="N1" s="26"/>
      <c r="O1" s="6"/>
    </row>
    <row r="2" s="2" customFormat="1" ht="26.1" customHeight="1" spans="1:16">
      <c r="A2" s="8" t="s">
        <v>266</v>
      </c>
      <c r="B2" s="9"/>
      <c r="C2" s="10"/>
      <c r="D2" s="10"/>
      <c r="E2" s="9"/>
      <c r="F2" s="9"/>
      <c r="G2" s="9"/>
      <c r="H2" s="11"/>
      <c r="I2" s="9"/>
      <c r="J2" s="9"/>
      <c r="K2" s="27"/>
      <c r="L2" s="27"/>
      <c r="M2" s="10"/>
      <c r="N2" s="28"/>
      <c r="O2" s="9"/>
      <c r="P2" s="9"/>
    </row>
    <row r="3" s="2" customFormat="1" ht="11.1" customHeight="1" spans="1:16">
      <c r="A3" s="12"/>
      <c r="B3" s="12"/>
      <c r="C3" s="13"/>
      <c r="D3" s="14"/>
      <c r="E3" s="15"/>
      <c r="F3" s="15"/>
      <c r="G3" s="12"/>
      <c r="H3" s="16"/>
      <c r="I3" s="12"/>
      <c r="J3" s="12"/>
      <c r="K3" s="29"/>
      <c r="L3" s="29"/>
      <c r="M3" s="14"/>
      <c r="N3" s="30"/>
      <c r="O3" s="31" t="s">
        <v>2</v>
      </c>
      <c r="P3" s="31"/>
    </row>
    <row r="4" s="2" customFormat="1" spans="1:16">
      <c r="A4" s="17" t="s">
        <v>3</v>
      </c>
      <c r="B4" s="17" t="s">
        <v>4</v>
      </c>
      <c r="C4" s="17" t="s">
        <v>5</v>
      </c>
      <c r="D4" s="17" t="s">
        <v>6</v>
      </c>
      <c r="E4" s="18" t="s">
        <v>7</v>
      </c>
      <c r="F4" s="19"/>
      <c r="G4" s="20"/>
      <c r="H4" s="17" t="s">
        <v>8</v>
      </c>
      <c r="I4" s="17" t="s">
        <v>9</v>
      </c>
      <c r="J4" s="17" t="s">
        <v>10</v>
      </c>
      <c r="K4" s="32" t="s">
        <v>11</v>
      </c>
      <c r="L4" s="32"/>
      <c r="M4" s="17" t="s">
        <v>12</v>
      </c>
      <c r="N4" s="33" t="s">
        <v>13</v>
      </c>
      <c r="O4" s="17" t="s">
        <v>14</v>
      </c>
      <c r="P4" s="17" t="s">
        <v>15</v>
      </c>
    </row>
    <row r="5" s="2" customFormat="1" ht="33" customHeight="1" spans="1:16">
      <c r="A5" s="21"/>
      <c r="B5" s="21"/>
      <c r="C5" s="21"/>
      <c r="D5" s="21"/>
      <c r="E5" s="22" t="s">
        <v>16</v>
      </c>
      <c r="F5" s="22" t="s">
        <v>17</v>
      </c>
      <c r="G5" s="22" t="s">
        <v>18</v>
      </c>
      <c r="H5" s="21"/>
      <c r="I5" s="21"/>
      <c r="J5" s="21"/>
      <c r="K5" s="34" t="s">
        <v>19</v>
      </c>
      <c r="L5" s="34" t="s">
        <v>20</v>
      </c>
      <c r="M5" s="21"/>
      <c r="N5" s="35"/>
      <c r="O5" s="21"/>
      <c r="P5" s="21"/>
    </row>
    <row r="6" ht="18" customHeight="1" spans="1:16">
      <c r="A6" s="23"/>
      <c r="B6" s="23"/>
      <c r="C6" s="23"/>
      <c r="D6" s="23"/>
      <c r="E6" s="23"/>
      <c r="F6" s="23"/>
      <c r="G6" s="23"/>
      <c r="H6" s="23"/>
      <c r="I6" s="23"/>
      <c r="J6" s="23"/>
      <c r="K6" s="23"/>
      <c r="L6" s="23"/>
      <c r="M6" s="23"/>
      <c r="N6" s="23"/>
      <c r="O6" s="23"/>
      <c r="P6" s="23"/>
    </row>
    <row r="7" ht="18" customHeight="1" spans="1:16">
      <c r="A7" s="23"/>
      <c r="B7" s="23"/>
      <c r="C7" s="23"/>
      <c r="D7" s="23"/>
      <c r="E7" s="23"/>
      <c r="F7" s="23"/>
      <c r="G7" s="23"/>
      <c r="H7" s="23"/>
      <c r="I7" s="23"/>
      <c r="J7" s="23"/>
      <c r="K7" s="23"/>
      <c r="L7" s="23"/>
      <c r="M7" s="23"/>
      <c r="N7" s="23"/>
      <c r="O7" s="23"/>
      <c r="P7" s="23"/>
    </row>
    <row r="8" ht="18" customHeight="1" spans="1:16">
      <c r="A8" s="23"/>
      <c r="B8" s="23"/>
      <c r="C8" s="23"/>
      <c r="D8" s="23"/>
      <c r="E8" s="23"/>
      <c r="F8" s="23"/>
      <c r="G8" s="23"/>
      <c r="H8" s="23"/>
      <c r="I8" s="23"/>
      <c r="J8" s="23"/>
      <c r="K8" s="23"/>
      <c r="L8" s="23"/>
      <c r="M8" s="23"/>
      <c r="N8" s="23"/>
      <c r="O8" s="23"/>
      <c r="P8" s="23"/>
    </row>
    <row r="9" ht="18" customHeight="1" spans="1:16">
      <c r="A9" s="23"/>
      <c r="B9" s="23"/>
      <c r="C9" s="23"/>
      <c r="D9" s="23"/>
      <c r="E9" s="23"/>
      <c r="F9" s="23"/>
      <c r="G9" s="23"/>
      <c r="H9" s="23"/>
      <c r="I9" s="23"/>
      <c r="J9" s="23"/>
      <c r="K9" s="23"/>
      <c r="L9" s="23"/>
      <c r="M9" s="23"/>
      <c r="N9" s="23"/>
      <c r="O9" s="23"/>
      <c r="P9" s="23"/>
    </row>
    <row r="10" ht="18" customHeight="1" spans="1:16">
      <c r="A10" s="23"/>
      <c r="B10" s="23"/>
      <c r="C10" s="23"/>
      <c r="D10" s="23"/>
      <c r="E10" s="23"/>
      <c r="F10" s="23"/>
      <c r="G10" s="23"/>
      <c r="H10" s="23"/>
      <c r="I10" s="23"/>
      <c r="J10" s="23"/>
      <c r="K10" s="23"/>
      <c r="L10" s="23"/>
      <c r="M10" s="23"/>
      <c r="N10" s="23"/>
      <c r="O10" s="23"/>
      <c r="P10" s="23"/>
    </row>
    <row r="11" ht="18" customHeight="1" spans="1:16">
      <c r="A11" s="23"/>
      <c r="B11" s="23"/>
      <c r="C11" s="23"/>
      <c r="D11" s="23"/>
      <c r="E11" s="23"/>
      <c r="F11" s="23"/>
      <c r="G11" s="23"/>
      <c r="H11" s="23"/>
      <c r="I11" s="23"/>
      <c r="J11" s="23"/>
      <c r="K11" s="23"/>
      <c r="L11" s="23"/>
      <c r="M11" s="23"/>
      <c r="N11" s="23"/>
      <c r="O11" s="23"/>
      <c r="P11" s="23"/>
    </row>
    <row r="12" ht="18" customHeight="1" spans="1:16">
      <c r="A12" s="23"/>
      <c r="B12" s="23"/>
      <c r="C12" s="23"/>
      <c r="D12" s="23"/>
      <c r="E12" s="23"/>
      <c r="F12" s="23"/>
      <c r="G12" s="23"/>
      <c r="H12" s="23"/>
      <c r="I12" s="23"/>
      <c r="J12" s="23"/>
      <c r="K12" s="23"/>
      <c r="L12" s="23"/>
      <c r="M12" s="23"/>
      <c r="N12" s="23"/>
      <c r="O12" s="23"/>
      <c r="P12" s="23"/>
    </row>
    <row r="13" ht="18" customHeight="1" spans="1:16">
      <c r="A13" s="23"/>
      <c r="B13" s="23"/>
      <c r="C13" s="23"/>
      <c r="D13" s="23"/>
      <c r="E13" s="23"/>
      <c r="F13" s="23"/>
      <c r="G13" s="23"/>
      <c r="H13" s="23"/>
      <c r="I13" s="23"/>
      <c r="J13" s="23"/>
      <c r="K13" s="23"/>
      <c r="L13" s="23"/>
      <c r="M13" s="23"/>
      <c r="N13" s="23"/>
      <c r="O13" s="23"/>
      <c r="P13" s="23"/>
    </row>
    <row r="14" ht="18" customHeight="1" spans="1:16">
      <c r="A14" s="23"/>
      <c r="B14" s="23"/>
      <c r="C14" s="23"/>
      <c r="D14" s="23"/>
      <c r="E14" s="23"/>
      <c r="F14" s="23"/>
      <c r="G14" s="23"/>
      <c r="H14" s="23"/>
      <c r="I14" s="23"/>
      <c r="J14" s="23"/>
      <c r="K14" s="23"/>
      <c r="L14" s="23"/>
      <c r="M14" s="23"/>
      <c r="N14" s="23"/>
      <c r="O14" s="23"/>
      <c r="P14" s="23"/>
    </row>
    <row r="15" ht="18" customHeight="1" spans="1:16">
      <c r="A15" s="23"/>
      <c r="B15" s="23"/>
      <c r="C15" s="23"/>
      <c r="D15" s="23"/>
      <c r="E15" s="23"/>
      <c r="F15" s="23"/>
      <c r="G15" s="23"/>
      <c r="H15" s="23"/>
      <c r="I15" s="23"/>
      <c r="J15" s="23"/>
      <c r="K15" s="23"/>
      <c r="L15" s="23"/>
      <c r="M15" s="23"/>
      <c r="N15" s="23"/>
      <c r="O15" s="23"/>
      <c r="P15" s="23"/>
    </row>
    <row r="16" ht="18" customHeight="1" spans="1:16">
      <c r="A16" s="23"/>
      <c r="B16" s="23"/>
      <c r="C16" s="23"/>
      <c r="D16" s="23"/>
      <c r="E16" s="23"/>
      <c r="F16" s="23"/>
      <c r="G16" s="23"/>
      <c r="H16" s="23"/>
      <c r="I16" s="23"/>
      <c r="J16" s="23"/>
      <c r="K16" s="23"/>
      <c r="L16" s="23"/>
      <c r="M16" s="23"/>
      <c r="N16" s="23"/>
      <c r="O16" s="23"/>
      <c r="P16" s="23"/>
    </row>
    <row r="17" ht="18" customHeight="1" spans="1:16">
      <c r="A17" s="23"/>
      <c r="B17" s="23"/>
      <c r="C17" s="23"/>
      <c r="D17" s="23"/>
      <c r="E17" s="23"/>
      <c r="F17" s="23"/>
      <c r="G17" s="23"/>
      <c r="H17" s="23"/>
      <c r="I17" s="23"/>
      <c r="J17" s="23"/>
      <c r="K17" s="23"/>
      <c r="L17" s="23"/>
      <c r="M17" s="23"/>
      <c r="N17" s="23"/>
      <c r="O17" s="23"/>
      <c r="P17" s="23"/>
    </row>
    <row r="18" ht="18" customHeight="1" spans="1:16">
      <c r="A18" s="23"/>
      <c r="B18" s="23"/>
      <c r="C18" s="23"/>
      <c r="D18" s="23"/>
      <c r="E18" s="23"/>
      <c r="F18" s="23"/>
      <c r="G18" s="23"/>
      <c r="H18" s="23"/>
      <c r="I18" s="23"/>
      <c r="J18" s="23"/>
      <c r="K18" s="23"/>
      <c r="L18" s="23"/>
      <c r="M18" s="23"/>
      <c r="N18" s="23"/>
      <c r="O18" s="23"/>
      <c r="P18" s="23"/>
    </row>
    <row r="19" ht="18" customHeight="1" spans="1:16">
      <c r="A19" s="23"/>
      <c r="B19" s="23"/>
      <c r="C19" s="23"/>
      <c r="D19" s="23"/>
      <c r="E19" s="23"/>
      <c r="F19" s="23"/>
      <c r="G19" s="23"/>
      <c r="H19" s="23"/>
      <c r="I19" s="23"/>
      <c r="J19" s="23"/>
      <c r="K19" s="23"/>
      <c r="L19" s="23"/>
      <c r="M19" s="23"/>
      <c r="N19" s="23"/>
      <c r="O19" s="23"/>
      <c r="P19" s="23"/>
    </row>
    <row r="20" ht="18" customHeight="1" spans="1:16">
      <c r="A20" s="23"/>
      <c r="B20" s="23"/>
      <c r="C20" s="23"/>
      <c r="D20" s="23"/>
      <c r="E20" s="23"/>
      <c r="F20" s="23"/>
      <c r="G20" s="23"/>
      <c r="H20" s="23"/>
      <c r="I20" s="23"/>
      <c r="J20" s="23"/>
      <c r="K20" s="23"/>
      <c r="L20" s="23"/>
      <c r="M20" s="23"/>
      <c r="N20" s="23"/>
      <c r="O20" s="23"/>
      <c r="P20" s="23"/>
    </row>
    <row r="21" ht="18" customHeight="1" spans="1:16">
      <c r="A21" s="23"/>
      <c r="B21" s="23"/>
      <c r="C21" s="23"/>
      <c r="D21" s="23"/>
      <c r="E21" s="23"/>
      <c r="F21" s="23"/>
      <c r="G21" s="23"/>
      <c r="H21" s="23"/>
      <c r="I21" s="23"/>
      <c r="J21" s="23"/>
      <c r="K21" s="23"/>
      <c r="L21" s="23"/>
      <c r="M21" s="23"/>
      <c r="N21" s="23"/>
      <c r="O21" s="23"/>
      <c r="P21" s="23"/>
    </row>
    <row r="22" ht="18" customHeight="1" spans="1:16">
      <c r="A22" s="23"/>
      <c r="B22" s="23"/>
      <c r="C22" s="23"/>
      <c r="D22" s="23"/>
      <c r="E22" s="23"/>
      <c r="F22" s="23"/>
      <c r="G22" s="23"/>
      <c r="H22" s="23"/>
      <c r="I22" s="23"/>
      <c r="J22" s="23"/>
      <c r="K22" s="23"/>
      <c r="L22" s="23"/>
      <c r="M22" s="23"/>
      <c r="N22" s="23"/>
      <c r="O22" s="23"/>
      <c r="P22" s="23"/>
    </row>
    <row r="23" ht="18" customHeight="1" spans="1:16">
      <c r="A23" s="23"/>
      <c r="B23" s="23"/>
      <c r="C23" s="23"/>
      <c r="D23" s="23"/>
      <c r="E23" s="23"/>
      <c r="F23" s="23"/>
      <c r="G23" s="23"/>
      <c r="H23" s="23"/>
      <c r="I23" s="23"/>
      <c r="J23" s="23"/>
      <c r="K23" s="23"/>
      <c r="L23" s="23"/>
      <c r="M23" s="23"/>
      <c r="N23" s="23"/>
      <c r="O23" s="23"/>
      <c r="P23" s="23"/>
    </row>
    <row r="24" ht="18" customHeight="1" spans="1:16">
      <c r="A24" s="24" t="s">
        <v>267</v>
      </c>
      <c r="B24" s="23"/>
      <c r="C24" s="23"/>
      <c r="D24" s="23"/>
      <c r="E24" s="23"/>
      <c r="F24" s="23"/>
      <c r="G24" s="23"/>
      <c r="H24" s="23"/>
      <c r="I24" s="23"/>
      <c r="J24" s="23"/>
      <c r="K24" s="23"/>
      <c r="L24" s="23"/>
      <c r="M24" s="23"/>
      <c r="N24" s="23"/>
      <c r="O24" s="23"/>
      <c r="P24" s="23"/>
    </row>
  </sheetData>
  <mergeCells count="15">
    <mergeCell ref="A2:P2"/>
    <mergeCell ref="O3:P3"/>
    <mergeCell ref="E4:G4"/>
    <mergeCell ref="K4:L4"/>
    <mergeCell ref="A4:A5"/>
    <mergeCell ref="B4:B5"/>
    <mergeCell ref="C4:C5"/>
    <mergeCell ref="D4:D5"/>
    <mergeCell ref="H4:H5"/>
    <mergeCell ref="I4:I5"/>
    <mergeCell ref="J4:J5"/>
    <mergeCell ref="M4:M5"/>
    <mergeCell ref="N4:N5"/>
    <mergeCell ref="O4:O5"/>
    <mergeCell ref="P4:P5"/>
  </mergeCells>
  <pageMargins left="0.472222222222222" right="0.196527777777778"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NiceC&amp;L</cp:lastModifiedBy>
  <dcterms:created xsi:type="dcterms:W3CDTF">2020-09-14T10:30:00Z</dcterms:created>
  <cp:lastPrinted>2020-09-18T09:56:00Z</cp:lastPrinted>
  <dcterms:modified xsi:type="dcterms:W3CDTF">2022-05-23T01:35:16Z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2052-11.1.0.11691</vt:lpwstr>
  </property>
  <property fmtid="{D5CDD505-2E9C-101B-9397-08002B2CF9AE}" pid="3" name="ICV">
    <vt:lpwstr>69E9DF17288D4162864A89361E33F606</vt:lpwstr>
  </property>
</Properties>
</file>