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Sheet2" sheetId="2" state="hidden" r:id="rId1"/>
    <sheet name="Sheet3" sheetId="4" r:id="rId2"/>
    <sheet name="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<sst xmlns="http://schemas.openxmlformats.org/spreadsheetml/2006/main" count="140" uniqueCount="61">
  <si>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方山县2024年1-3月主要经济指标完成情况</t>
  </si>
  <si>
    <t>指标</t>
  </si>
  <si>
    <t>计量单位</t>
  </si>
  <si>
    <t>1-3月份累计</t>
  </si>
  <si>
    <t>去年同期</t>
  </si>
  <si>
    <t>比上年同期±%</t>
  </si>
  <si>
    <t>公共财政预算收入</t>
  </si>
  <si>
    <t>万元</t>
  </si>
  <si>
    <t>税收收入</t>
  </si>
  <si>
    <t>非税收入</t>
  </si>
  <si>
    <t>规模以上工业总产值</t>
  </si>
  <si>
    <t>—</t>
  </si>
  <si>
    <t>规模以上工业增加值</t>
  </si>
  <si>
    <t>规模以上工业企业产销率</t>
  </si>
  <si>
    <t>%</t>
  </si>
  <si>
    <t>主要产品产量</t>
  </si>
  <si>
    <t>万吨</t>
  </si>
  <si>
    <t>原煤</t>
  </si>
  <si>
    <t>县属</t>
  </si>
  <si>
    <t>精煤</t>
  </si>
  <si>
    <t>发电量</t>
  </si>
  <si>
    <t>万度</t>
  </si>
  <si>
    <t>全社会固定资产投资</t>
  </si>
  <si>
    <t xml:space="preserve">                </t>
  </si>
  <si>
    <t>方山县2026年1-4月主要经济指标完成情况</t>
  </si>
  <si>
    <t>1-4月份累计</t>
  </si>
  <si>
    <t>一、财税收入</t>
  </si>
  <si>
    <t>财政总收入</t>
  </si>
  <si>
    <t>-14.59</t>
  </si>
  <si>
    <t>-16.77</t>
  </si>
  <si>
    <t>财政系统</t>
  </si>
  <si>
    <t>4.46</t>
  </si>
  <si>
    <t>8457.85</t>
  </si>
  <si>
    <t>-13.49</t>
  </si>
  <si>
    <t>-20.33</t>
  </si>
  <si>
    <t>二、工业</t>
  </si>
  <si>
    <t xml:space="preserve"> </t>
  </si>
  <si>
    <t>-3.25</t>
  </si>
  <si>
    <t>8.6</t>
  </si>
  <si>
    <t>11.03</t>
  </si>
  <si>
    <t>三、主要产品产量</t>
  </si>
  <si>
    <t>四、全社会固定资产投资</t>
  </si>
  <si>
    <t>7.5</t>
  </si>
  <si>
    <t>方山县2026年1-4月月度考核七项经济指标情况</t>
  </si>
  <si>
    <t>指  标</t>
  </si>
  <si>
    <t>1-4月累计</t>
  </si>
  <si>
    <t>同比增速（%）</t>
  </si>
  <si>
    <t>全市增速（%）</t>
  </si>
  <si>
    <t>排名</t>
  </si>
  <si>
    <t>固定资产投资</t>
  </si>
  <si>
    <t>限额以上社会消费品零售额</t>
  </si>
  <si>
    <t>4088.8</t>
  </si>
  <si>
    <t>一般公共预算收入</t>
  </si>
  <si>
    <t>10</t>
  </si>
  <si>
    <t>建筑安装工程投资</t>
  </si>
  <si>
    <t>规模以上交通运输业营业收入</t>
  </si>
  <si>
    <t>商品房销售面积</t>
  </si>
  <si>
    <t>平方米</t>
  </si>
  <si>
    <t>30577</t>
  </si>
  <si>
    <t>-66.7</t>
  </si>
  <si>
    <t>备注：规模以上交通运输业营业收入、同比增速、排名为错月数据。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</si>
</sst>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_ "/>
    <numFmt numFmtId="178" formatCode="0_ "/>
    <numFmt numFmtId="179" formatCode="0.00_ "/>
  </numFmts>
  <fonts count="30">
    <font>
      <sz val="12"/>
      <name val="宋体"/>
      <charset val="1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</font>
    <font>
      <sz val="12"/>
      <color theme="1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5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4" borderId="11">
      <alignment vertical="center"/>
    </xf>
    <xf numFmtId="0" fontId="22" fillId="5" borderId="12">
      <alignment vertical="center"/>
    </xf>
    <xf numFmtId="0" fontId="23" fillId="5" borderId="11">
      <alignment vertical="center"/>
    </xf>
    <xf numFmtId="0" fontId="24" fillId="6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14" fillId="11" borderId="0">
      <alignment vertical="center"/>
    </xf>
    <xf numFmtId="0" fontId="14" fillId="12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4" fillId="4" borderId="0">
      <alignment vertical="center"/>
    </xf>
    <xf numFmtId="0" fontId="14" fillId="4" borderId="0">
      <alignment vertical="center"/>
    </xf>
    <xf numFmtId="0" fontId="29" fillId="8" borderId="0">
      <alignment vertical="center"/>
    </xf>
    <xf numFmtId="0" fontId="29" fillId="6" borderId="0">
      <alignment vertical="center"/>
    </xf>
    <xf numFmtId="0" fontId="14" fillId="5" borderId="0">
      <alignment vertical="center"/>
    </xf>
    <xf numFmtId="0" fontId="14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4" fillId="3" borderId="0">
      <alignment vertical="center"/>
    </xf>
    <xf numFmtId="0" fontId="14" fillId="4" borderId="0">
      <alignment vertical="center"/>
    </xf>
    <xf numFmtId="0" fontId="29" fillId="4" borderId="0">
      <alignment vertical="center"/>
    </xf>
    <xf numFmtId="0" fontId="29" fillId="10" borderId="0">
      <alignment vertical="center"/>
    </xf>
    <xf numFmtId="0" fontId="14" fillId="16" borderId="0">
      <alignment vertical="center"/>
    </xf>
    <xf numFmtId="0" fontId="14" fillId="12" borderId="0">
      <alignment vertical="center"/>
    </xf>
    <xf numFmtId="0" fontId="29" fillId="12" borderId="0">
      <alignment vertical="center"/>
    </xf>
    <xf numFmtId="0" fontId="29" fillId="17" borderId="0">
      <alignment vertical="center"/>
    </xf>
    <xf numFmtId="0" fontId="14" fillId="7" borderId="0">
      <alignment vertical="center"/>
    </xf>
    <xf numFmtId="0" fontId="14" fillId="7" borderId="0">
      <alignment vertical="center"/>
    </xf>
    <xf numFmtId="0" fontId="29" fillId="17" borderId="0">
      <alignment vertical="center"/>
    </xf>
    <xf numFmtId="0" fontId="5" fillId="0" borderId="0"/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49" fontId="4" fillId="2" borderId="3" xfId="3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0" fontId="0" fillId="0" borderId="0" xfId="0" applyNumberFormat="1" applyFill="1" applyBorder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79" fontId="0" fillId="0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8" fillId="0" borderId="2" xfId="4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44" fontId="0" fillId="0" borderId="2" xfId="4" applyNumberFormat="1" applyFont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4" fontId="0" fillId="0" borderId="2" xfId="4" applyNumberFormat="1" applyFont="1" applyBorder="1" applyAlignment="1">
      <alignment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4" fontId="0" fillId="0" borderId="2" xfId="4" applyNumberFormat="1" applyFont="1" applyFill="1" applyBorder="1" applyAlignment="1">
      <alignment horizontal="left" vertical="center"/>
    </xf>
    <xf numFmtId="49" fontId="0" fillId="0" borderId="7" xfId="0" applyNumberFormat="1" applyFill="1" applyBorder="1" applyAlignment="1">
      <alignment horizontal="center" vertical="center"/>
    </xf>
    <xf numFmtId="10" fontId="0" fillId="0" borderId="0" xfId="0" applyNumberFormat="1" applyFill="1">
      <alignment vertical="center"/>
    </xf>
    <xf numFmtId="44" fontId="10" fillId="0" borderId="2" xfId="4" applyNumberFormat="1" applyFont="1" applyBorder="1" applyAlignment="1">
      <alignment horizontal="left" vertical="center"/>
    </xf>
    <xf numFmtId="10" fontId="0" fillId="0" borderId="0" xfId="0" applyNumberForma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 applyProtection="1">
      <alignment horizontal="center" vertical="center"/>
      <protection locked="0"/>
    </xf>
    <xf numFmtId="179" fontId="0" fillId="0" borderId="0" xfId="0" applyNumberFormat="1" applyFill="1">
      <alignment vertical="center"/>
    </xf>
    <xf numFmtId="179" fontId="6" fillId="0" borderId="6" xfId="0" applyNumberFormat="1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0" fillId="0" borderId="4" xfId="0" applyNumberFormat="1" applyFont="1" applyFill="1" applyBorder="1" applyAlignment="1" applyProtection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  <cellStyle name="货币 2" xfId="50"/>
    <cellStyle name="常规 3" xfId="51"/>
    <cellStyle name="常规 2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workbookViewId="0">
      <selection activeCell="F4" sqref="F4:F6"/>
    </sheetView>
  </sheetViews>
  <sheetFormatPr defaultColWidth="8" defaultRowHeight="14.25"/>
  <cols>
    <col min="2" max="2" width="38.625" customWidth="1"/>
    <col min="3" max="3" width="16.0083333333333" customWidth="1"/>
    <col min="4" max="5" width="21.375" style="2" customWidth="1"/>
    <col min="6" max="6" width="17" style="83" customWidth="1"/>
    <col min="7" max="7" width="15.625" customWidth="1"/>
    <col min="8" max="8" width="8.125" hidden="1" customWidth="1"/>
    <col min="9" max="9" width="9.125" customWidth="1"/>
    <col min="11" max="11" width="9.375" customWidth="1"/>
  </cols>
  <sheetData>
    <row r="2" ht="42" customHeight="1" spans="1:9">
      <c r="A2" s="62"/>
      <c r="B2" s="3" t="s">
        <v>0</v>
      </c>
      <c r="C2" s="41"/>
      <c r="D2" s="42"/>
      <c r="E2" s="42"/>
      <c r="F2" s="43"/>
      <c r="G2" s="67"/>
      <c r="H2" s="39" t="e">
        <f>D2/E2-1</f>
        <v>#DIV/0!</v>
      </c>
    </row>
    <row r="3" ht="32" customHeight="1" spans="1:9">
      <c r="A3" s="67"/>
      <c r="B3" s="44" t="s">
        <v>1</v>
      </c>
      <c r="C3" s="45" t="s">
        <v>2</v>
      </c>
      <c r="D3" s="13" t="s">
        <v>3</v>
      </c>
      <c r="E3" s="13" t="s">
        <v>4</v>
      </c>
      <c r="F3" s="46" t="s">
        <v>5</v>
      </c>
      <c r="G3" s="67"/>
      <c r="H3" s="39" t="e">
        <f>D3/E3-1</f>
        <v>#VALUE!</v>
      </c>
    </row>
    <row r="4" ht="32" customHeight="1" spans="1:9">
      <c r="A4" s="69"/>
      <c r="B4" s="57" t="s">
        <v>6</v>
      </c>
      <c r="C4" s="58" t="s">
        <v>7</v>
      </c>
      <c r="D4" s="59">
        <v>13366.71</v>
      </c>
      <c r="E4" s="59">
        <v>10030</v>
      </c>
      <c r="F4" s="84">
        <v>33.26</v>
      </c>
      <c r="G4" s="69"/>
      <c r="H4" s="79"/>
      <c r="I4" s="69"/>
    </row>
    <row r="5" ht="32" customHeight="1" spans="1:9">
      <c r="A5" s="69"/>
      <c r="B5" s="57" t="s">
        <v>8</v>
      </c>
      <c r="C5" s="58" t="s">
        <v>7</v>
      </c>
      <c r="D5" s="13">
        <v>7030.31</v>
      </c>
      <c r="E5" s="58">
        <v>7976</v>
      </c>
      <c r="F5" s="48">
        <v>-11.86</v>
      </c>
      <c r="G5" s="69"/>
      <c r="H5" s="79"/>
      <c r="I5" s="69"/>
    </row>
    <row r="6" ht="32" customHeight="1" spans="1:9">
      <c r="A6" s="69"/>
      <c r="B6" s="57" t="s">
        <v>9</v>
      </c>
      <c r="C6" s="58" t="s">
        <v>7</v>
      </c>
      <c r="D6" s="13">
        <v>6336.39</v>
      </c>
      <c r="E6" s="58">
        <v>2054</v>
      </c>
      <c r="F6" s="48">
        <v>208.46</v>
      </c>
      <c r="G6" s="69"/>
      <c r="H6" s="79"/>
      <c r="I6" s="69"/>
    </row>
    <row r="7" ht="32" customHeight="1" spans="1:9">
      <c r="A7" s="69"/>
      <c r="B7" s="70" t="s">
        <v>10</v>
      </c>
      <c r="C7" s="45" t="s">
        <v>7</v>
      </c>
      <c r="D7" s="71" t="s">
        <v>11</v>
      </c>
      <c r="E7" s="71" t="s">
        <v>11</v>
      </c>
      <c r="F7" s="85">
        <v>-31.94</v>
      </c>
      <c r="G7" s="69"/>
      <c r="H7" s="79" t="e">
        <f t="shared" ref="H7:H16" si="0">D7/E7-1</f>
        <v>#VALUE!</v>
      </c>
      <c r="I7" s="69"/>
    </row>
    <row r="8" ht="32" customHeight="1" spans="1:9">
      <c r="A8" s="69"/>
      <c r="B8" s="73" t="s">
        <v>12</v>
      </c>
      <c r="C8" s="45" t="s">
        <v>7</v>
      </c>
      <c r="D8" s="71" t="s">
        <v>11</v>
      </c>
      <c r="E8" s="71" t="s">
        <v>11</v>
      </c>
      <c r="F8" s="86">
        <v>-12.89</v>
      </c>
      <c r="G8" s="69"/>
      <c r="H8" s="79" t="e">
        <f t="shared" si="0"/>
        <v>#VALUE!</v>
      </c>
      <c r="I8" s="69"/>
    </row>
    <row r="9" s="2" customFormat="1" ht="32" customHeight="1" spans="1:9">
      <c r="A9" s="11"/>
      <c r="B9" s="75" t="s">
        <v>13</v>
      </c>
      <c r="C9" s="13" t="s">
        <v>14</v>
      </c>
      <c r="D9" s="71">
        <v>92.12</v>
      </c>
      <c r="E9" s="71">
        <v>95.13</v>
      </c>
      <c r="F9" s="48">
        <v>-3.01</v>
      </c>
      <c r="G9" s="11"/>
      <c r="H9" s="11">
        <f>D9-E9</f>
        <v>-3.00999999999999</v>
      </c>
      <c r="I9" s="11"/>
    </row>
    <row r="10" ht="32" customHeight="1" spans="1:9">
      <c r="A10" s="69"/>
      <c r="B10" s="70" t="s">
        <v>15</v>
      </c>
      <c r="C10" s="45" t="s">
        <v>16</v>
      </c>
      <c r="D10" s="14"/>
      <c r="E10" s="14"/>
      <c r="F10" s="87"/>
      <c r="G10" s="69"/>
      <c r="H10" s="79" t="e">
        <f t="shared" si="0"/>
        <v>#DIV/0!</v>
      </c>
      <c r="I10" s="69"/>
    </row>
    <row r="11" ht="32" customHeight="1" spans="1:9">
      <c r="A11" s="69"/>
      <c r="B11" s="70" t="s">
        <v>17</v>
      </c>
      <c r="C11" s="45" t="s">
        <v>16</v>
      </c>
      <c r="D11" s="71">
        <v>154.69</v>
      </c>
      <c r="E11" s="71">
        <v>169.13</v>
      </c>
      <c r="F11" s="88">
        <f t="shared" ref="F11:F15" si="1">(D11/E11-1)*100</f>
        <v>-8.53781115118548</v>
      </c>
      <c r="G11" s="69"/>
      <c r="H11" s="79">
        <f t="shared" si="0"/>
        <v>-0.0853781115118548</v>
      </c>
      <c r="I11" s="69"/>
    </row>
    <row r="12" ht="32" customHeight="1" spans="1:9">
      <c r="A12" s="69"/>
      <c r="B12" s="70" t="s">
        <v>18</v>
      </c>
      <c r="C12" s="45" t="s">
        <v>16</v>
      </c>
      <c r="D12" s="71">
        <v>54.43</v>
      </c>
      <c r="E12" s="71">
        <v>63.68</v>
      </c>
      <c r="F12" s="88">
        <f t="shared" si="1"/>
        <v>-14.5257537688442</v>
      </c>
      <c r="G12" s="69"/>
      <c r="H12" s="79">
        <f t="shared" si="0"/>
        <v>-0.145257537688442</v>
      </c>
      <c r="I12" s="69"/>
    </row>
    <row r="13" ht="32" customHeight="1" spans="1:9">
      <c r="A13" s="69"/>
      <c r="B13" s="70" t="s">
        <v>19</v>
      </c>
      <c r="C13" s="45" t="s">
        <v>16</v>
      </c>
      <c r="D13" s="71">
        <v>87.79</v>
      </c>
      <c r="E13" s="71">
        <v>128.2</v>
      </c>
      <c r="F13" s="88">
        <f t="shared" si="1"/>
        <v>-31.5210608424337</v>
      </c>
      <c r="G13" s="69"/>
      <c r="H13" s="79">
        <f t="shared" si="0"/>
        <v>-0.315210608424337</v>
      </c>
      <c r="I13" s="69"/>
    </row>
    <row r="14" ht="32" customHeight="1" spans="1:9">
      <c r="A14" s="69"/>
      <c r="B14" s="70" t="s">
        <v>18</v>
      </c>
      <c r="C14" s="45" t="s">
        <v>16</v>
      </c>
      <c r="D14" s="71">
        <v>26.96</v>
      </c>
      <c r="E14" s="71">
        <v>60.21</v>
      </c>
      <c r="F14" s="88">
        <f t="shared" si="1"/>
        <v>-55.2233848197974</v>
      </c>
      <c r="G14" s="69"/>
      <c r="H14" s="79">
        <f t="shared" si="0"/>
        <v>-0.552233848197974</v>
      </c>
      <c r="I14" s="69"/>
    </row>
    <row r="15" ht="32" customHeight="1" spans="1:9">
      <c r="A15" s="69"/>
      <c r="B15" s="70" t="s">
        <v>20</v>
      </c>
      <c r="C15" s="45" t="s">
        <v>21</v>
      </c>
      <c r="D15" s="71">
        <v>12027.32</v>
      </c>
      <c r="E15" s="71">
        <v>15634.51</v>
      </c>
      <c r="F15" s="88">
        <f t="shared" si="1"/>
        <v>-23.0719734740647</v>
      </c>
      <c r="G15" s="69"/>
      <c r="H15" s="79">
        <f t="shared" si="0"/>
        <v>-0.230719734740647</v>
      </c>
      <c r="I15" s="69"/>
    </row>
    <row r="16" ht="32" customHeight="1" spans="1:9">
      <c r="A16" s="69"/>
      <c r="B16" s="70" t="s">
        <v>22</v>
      </c>
      <c r="C16" s="45" t="s">
        <v>7</v>
      </c>
      <c r="D16" s="71">
        <v>23549</v>
      </c>
      <c r="E16" s="89">
        <v>25228</v>
      </c>
      <c r="F16" s="90">
        <v>-6.7</v>
      </c>
      <c r="G16" s="69"/>
      <c r="H16" s="39">
        <f t="shared" si="0"/>
        <v>-0.0665530363088632</v>
      </c>
    </row>
    <row r="17" ht="20.1" customHeight="1" spans="2:7">
      <c r="B17" s="91"/>
      <c r="G17" s="69"/>
    </row>
    <row r="18" spans="2:7">
      <c r="G18" s="69"/>
    </row>
  </sheetData>
  <mergeCells count="1">
    <mergeCell ref="B2:F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9" workbookViewId="0">
      <selection activeCell="F14" sqref="F14"/>
    </sheetView>
  </sheetViews>
  <sheetFormatPr defaultColWidth="9" defaultRowHeight="14.25"/>
  <cols>
    <col min="2" max="2" width="24.625" customWidth="1"/>
    <col min="3" max="3" width="15.625" customWidth="1"/>
    <col min="4" max="4" width="16.875" customWidth="1"/>
    <col min="5" max="5" width="14.5" customWidth="1"/>
    <col min="6" max="6" width="25.375" customWidth="1"/>
    <col min="8" max="8" width="7.625" style="39" hidden="1" customWidth="1"/>
    <col min="9" max="9" width="8.5" customWidth="1"/>
  </cols>
  <sheetData>
    <row r="1" ht="48" customHeight="1" spans="1:11">
      <c r="A1" s="40" t="s">
        <v>23</v>
      </c>
      <c r="B1" s="3" t="s">
        <v>24</v>
      </c>
      <c r="C1" s="41"/>
      <c r="D1" s="42"/>
      <c r="E1" s="42"/>
      <c r="F1" s="43"/>
    </row>
    <row r="2" ht="42" customHeight="1" spans="1:11">
      <c r="A2" s="40"/>
      <c r="B2" s="44" t="s">
        <v>1</v>
      </c>
      <c r="C2" s="45" t="s">
        <v>2</v>
      </c>
      <c r="D2" s="13" t="s">
        <v>25</v>
      </c>
      <c r="E2" s="13" t="s">
        <v>4</v>
      </c>
      <c r="F2" s="46" t="s">
        <v>5</v>
      </c>
    </row>
    <row r="3" ht="42" customHeight="1" spans="1:11">
      <c r="A3" s="40"/>
      <c r="B3" s="47" t="s">
        <v>26</v>
      </c>
      <c r="C3" s="45"/>
      <c r="E3" s="13"/>
      <c r="F3" s="48"/>
    </row>
    <row r="4" ht="42" customHeight="1" spans="1:11">
      <c r="A4" s="40"/>
      <c r="B4" s="49" t="s">
        <v>27</v>
      </c>
      <c r="C4" s="45" t="s">
        <v>7</v>
      </c>
      <c r="D4" s="13">
        <v>19454.22</v>
      </c>
      <c r="E4" s="50">
        <v>22778.16</v>
      </c>
      <c r="F4" s="51" t="s">
        <v>28</v>
      </c>
      <c r="H4" s="39" t="e">
        <f>#REF!/E4-1</f>
        <v>#REF!</v>
      </c>
    </row>
    <row r="5" ht="42" customHeight="1" spans="1:11">
      <c r="A5" s="18"/>
      <c r="B5" s="12" t="s">
        <v>8</v>
      </c>
      <c r="C5" s="13" t="s">
        <v>7</v>
      </c>
      <c r="D5" s="13">
        <v>17017.44</v>
      </c>
      <c r="E5" s="13">
        <v>20445.48</v>
      </c>
      <c r="F5" s="52" t="s">
        <v>29</v>
      </c>
      <c r="H5" s="39">
        <f t="shared" ref="H5:H23" si="0">D5/E5-1</f>
        <v>-0.167667376848086</v>
      </c>
    </row>
    <row r="6" ht="42" customHeight="1" spans="1:11">
      <c r="A6" s="53"/>
      <c r="B6" s="54" t="s">
        <v>30</v>
      </c>
      <c r="C6" s="14" t="s">
        <v>7</v>
      </c>
      <c r="D6" s="14">
        <v>2436.78</v>
      </c>
      <c r="E6" s="50">
        <v>2332.69</v>
      </c>
      <c r="F6" s="55" t="s">
        <v>31</v>
      </c>
      <c r="H6" s="39">
        <f t="shared" si="0"/>
        <v>0.0446223030064004</v>
      </c>
    </row>
    <row r="7" ht="42" customHeight="1" spans="1:11">
      <c r="A7" s="56"/>
      <c r="B7" s="57" t="s">
        <v>6</v>
      </c>
      <c r="C7" s="58" t="s">
        <v>7</v>
      </c>
      <c r="D7" s="59">
        <v>7316.75</v>
      </c>
      <c r="E7" s="60" t="s">
        <v>32</v>
      </c>
      <c r="F7" s="61" t="s">
        <v>33</v>
      </c>
      <c r="H7" s="39">
        <f t="shared" si="0"/>
        <v>-0.134916083874744</v>
      </c>
    </row>
    <row r="8" ht="42" customHeight="1" spans="1:11">
      <c r="A8" s="56"/>
      <c r="B8" s="57" t="s">
        <v>8</v>
      </c>
      <c r="C8" s="58" t="s">
        <v>7</v>
      </c>
      <c r="D8" s="13">
        <v>4879.97</v>
      </c>
      <c r="E8" s="50">
        <v>6125.16</v>
      </c>
      <c r="F8" s="52" t="s">
        <v>34</v>
      </c>
      <c r="H8" s="39">
        <f t="shared" si="0"/>
        <v>-0.203291016071417</v>
      </c>
    </row>
    <row r="9" ht="42" customHeight="1" spans="1:11">
      <c r="A9" s="56"/>
      <c r="B9" s="57" t="s">
        <v>9</v>
      </c>
      <c r="C9" s="58" t="s">
        <v>7</v>
      </c>
      <c r="D9" s="13">
        <v>2436.78</v>
      </c>
      <c r="E9" s="50">
        <v>2332.69</v>
      </c>
      <c r="F9" s="55" t="s">
        <v>31</v>
      </c>
      <c r="H9" s="39">
        <f t="shared" si="0"/>
        <v>0.0446223030064004</v>
      </c>
    </row>
    <row r="10" ht="36" customHeight="1" spans="1:11">
      <c r="A10" s="62"/>
      <c r="B10" s="63"/>
      <c r="C10" s="64"/>
      <c r="D10" s="65"/>
      <c r="E10" s="65"/>
      <c r="F10" s="66"/>
      <c r="H10" s="39" t="e">
        <f t="shared" si="0"/>
        <v>#DIV/0!</v>
      </c>
    </row>
    <row r="11" ht="48" customHeight="1" spans="1:11">
      <c r="A11" s="62"/>
      <c r="B11" s="3" t="s">
        <v>24</v>
      </c>
      <c r="C11" s="41"/>
      <c r="D11" s="42"/>
      <c r="E11" s="42"/>
      <c r="F11" s="43"/>
      <c r="H11" s="39" t="e">
        <f t="shared" si="0"/>
        <v>#DIV/0!</v>
      </c>
    </row>
    <row r="12" ht="32" customHeight="1" spans="1:11">
      <c r="A12" s="67"/>
      <c r="B12" s="44" t="s">
        <v>1</v>
      </c>
      <c r="C12" s="45" t="s">
        <v>2</v>
      </c>
      <c r="D12" s="13" t="s">
        <v>25</v>
      </c>
      <c r="E12" s="13" t="s">
        <v>4</v>
      </c>
      <c r="F12" s="46" t="s">
        <v>5</v>
      </c>
      <c r="H12" s="39" t="e">
        <f t="shared" si="0"/>
        <v>#VALUE!</v>
      </c>
    </row>
    <row r="13" ht="32" customHeight="1" spans="1:11">
      <c r="A13" s="67"/>
      <c r="B13" s="68" t="s">
        <v>35</v>
      </c>
      <c r="C13" s="45"/>
      <c r="D13" s="13"/>
      <c r="E13" s="13"/>
      <c r="F13" s="52"/>
      <c r="H13" s="39" t="e">
        <f t="shared" si="0"/>
        <v>#DIV/0!</v>
      </c>
      <c r="K13" t="s">
        <v>36</v>
      </c>
    </row>
    <row r="14" ht="32" customHeight="1" spans="1:11">
      <c r="A14" s="69"/>
      <c r="B14" s="70" t="s">
        <v>10</v>
      </c>
      <c r="C14" s="45" t="s">
        <v>7</v>
      </c>
      <c r="D14" s="71" t="s">
        <v>11</v>
      </c>
      <c r="E14" s="71" t="s">
        <v>11</v>
      </c>
      <c r="F14" s="72" t="s">
        <v>37</v>
      </c>
      <c r="H14" s="39" t="e">
        <f t="shared" si="0"/>
        <v>#VALUE!</v>
      </c>
    </row>
    <row r="15" ht="32" customHeight="1" spans="1:11">
      <c r="A15" s="69"/>
      <c r="B15" s="73" t="s">
        <v>12</v>
      </c>
      <c r="C15" s="45" t="s">
        <v>7</v>
      </c>
      <c r="D15" s="71" t="s">
        <v>11</v>
      </c>
      <c r="E15" s="71" t="s">
        <v>11</v>
      </c>
      <c r="F15" s="74" t="s">
        <v>38</v>
      </c>
      <c r="H15" s="39" t="e">
        <f t="shared" si="0"/>
        <v>#VALUE!</v>
      </c>
    </row>
    <row r="16" s="2" customFormat="1" ht="32" customHeight="1" spans="1:11">
      <c r="A16" s="11"/>
      <c r="B16" s="75" t="s">
        <v>13</v>
      </c>
      <c r="C16" s="13" t="s">
        <v>14</v>
      </c>
      <c r="D16" s="71">
        <v>98.64</v>
      </c>
      <c r="E16" s="71">
        <v>87.61</v>
      </c>
      <c r="F16" s="76" t="s">
        <v>39</v>
      </c>
      <c r="H16" s="77">
        <f t="shared" si="0"/>
        <v>0.12589886999201</v>
      </c>
    </row>
    <row r="17" ht="32" customHeight="1" spans="1:9">
      <c r="A17" s="69"/>
      <c r="B17" s="78" t="s">
        <v>40</v>
      </c>
      <c r="C17" s="45" t="s">
        <v>16</v>
      </c>
      <c r="D17" s="14"/>
      <c r="E17" s="14"/>
      <c r="F17" s="55"/>
      <c r="G17" s="69"/>
      <c r="H17" s="79" t="e">
        <f t="shared" si="0"/>
        <v>#DIV/0!</v>
      </c>
      <c r="I17" s="69"/>
    </row>
    <row r="18" ht="32" customHeight="1" spans="1:9">
      <c r="A18" s="69"/>
      <c r="B18" s="70" t="s">
        <v>17</v>
      </c>
      <c r="C18" s="45" t="s">
        <v>16</v>
      </c>
      <c r="D18" s="80">
        <v>204.57</v>
      </c>
      <c r="E18" s="80">
        <v>228.97</v>
      </c>
      <c r="F18" s="81">
        <f t="shared" ref="F18:F22" si="1">(D18/E18-1)*100</f>
        <v>-10.6564178713369</v>
      </c>
      <c r="G18" s="69"/>
      <c r="H18" s="79">
        <f t="shared" si="0"/>
        <v>-0.106564178713369</v>
      </c>
      <c r="I18" s="69"/>
    </row>
    <row r="19" ht="32" customHeight="1" spans="1:9">
      <c r="A19" s="69"/>
      <c r="B19" s="70" t="s">
        <v>18</v>
      </c>
      <c r="C19" s="45" t="s">
        <v>16</v>
      </c>
      <c r="D19" s="80">
        <v>56.08</v>
      </c>
      <c r="E19" s="80">
        <v>70.59</v>
      </c>
      <c r="F19" s="81">
        <f t="shared" si="1"/>
        <v>-20.5553194503471</v>
      </c>
      <c r="G19" s="69"/>
      <c r="H19" s="79">
        <f t="shared" si="0"/>
        <v>-0.205553194503471</v>
      </c>
      <c r="I19" s="69"/>
    </row>
    <row r="20" ht="32" customHeight="1" spans="1:9">
      <c r="A20" s="69"/>
      <c r="B20" s="70" t="s">
        <v>19</v>
      </c>
      <c r="C20" s="45" t="s">
        <v>16</v>
      </c>
      <c r="D20" s="80">
        <v>109.17</v>
      </c>
      <c r="E20" s="80">
        <v>137.64</v>
      </c>
      <c r="F20" s="81">
        <f t="shared" si="1"/>
        <v>-20.6843940714908</v>
      </c>
      <c r="G20" s="69"/>
      <c r="H20" s="79">
        <f t="shared" si="0"/>
        <v>-0.206843940714908</v>
      </c>
      <c r="I20" s="69"/>
    </row>
    <row r="21" ht="32" customHeight="1" spans="1:9">
      <c r="A21" s="69"/>
      <c r="B21" s="70" t="s">
        <v>18</v>
      </c>
      <c r="C21" s="45" t="s">
        <v>16</v>
      </c>
      <c r="D21" s="80">
        <v>30.23</v>
      </c>
      <c r="E21" s="80">
        <v>44.38</v>
      </c>
      <c r="F21" s="81">
        <f t="shared" si="1"/>
        <v>-31.8837314105453</v>
      </c>
      <c r="G21" s="69"/>
      <c r="H21" s="79">
        <f t="shared" si="0"/>
        <v>-0.318837314105453</v>
      </c>
      <c r="I21" s="69"/>
    </row>
    <row r="22" ht="32" customHeight="1" spans="1:9">
      <c r="A22" s="69"/>
      <c r="B22" s="70" t="s">
        <v>20</v>
      </c>
      <c r="C22" s="45" t="s">
        <v>21</v>
      </c>
      <c r="D22" s="80">
        <v>13102.26</v>
      </c>
      <c r="E22" s="80">
        <v>16930.27</v>
      </c>
      <c r="F22" s="81">
        <f t="shared" si="1"/>
        <v>-22.6104486224969</v>
      </c>
      <c r="G22" s="69"/>
      <c r="H22" s="79">
        <f t="shared" si="0"/>
        <v>-0.226104486224969</v>
      </c>
      <c r="I22" s="69"/>
    </row>
    <row r="23" ht="32" customHeight="1" spans="1:9">
      <c r="A23" s="69"/>
      <c r="B23" s="78" t="s">
        <v>41</v>
      </c>
      <c r="C23" s="45" t="s">
        <v>7</v>
      </c>
      <c r="D23" s="19">
        <v>48201</v>
      </c>
      <c r="E23" s="20">
        <v>44841</v>
      </c>
      <c r="F23" s="82" t="s">
        <v>42</v>
      </c>
      <c r="G23" s="69"/>
      <c r="H23" s="79">
        <f t="shared" si="0"/>
        <v>0.0749314243660935</v>
      </c>
      <c r="I23" s="69"/>
    </row>
  </sheetData>
  <mergeCells count="3">
    <mergeCell ref="B1:F1"/>
    <mergeCell ref="B11:F11"/>
    <mergeCell ref="A1:A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B1" sqref="B1:H10"/>
    </sheetView>
  </sheetViews>
  <sheetFormatPr defaultColWidth="8" defaultRowHeight="14.25"/>
  <cols>
    <col min="1" max="1" width="6.125" customWidth="1"/>
    <col min="2" max="2" width="28" customWidth="1"/>
    <col min="3" max="3" width="10.25" customWidth="1"/>
    <col min="4" max="7" width="17" customWidth="1"/>
    <col min="8" max="9" width="13.75" customWidth="1"/>
    <col min="10" max="10" width="12" hidden="1" customWidth="1"/>
    <col min="12" max="12" width="6.5" customWidth="1"/>
  </cols>
  <sheetData>
    <row r="1" ht="56" customHeight="1" spans="1:10">
      <c r="B1" s="3" t="s">
        <v>43</v>
      </c>
      <c r="C1" s="3"/>
      <c r="D1" s="3"/>
      <c r="E1" s="3"/>
      <c r="F1" s="3"/>
      <c r="G1" s="3"/>
      <c r="H1" s="3"/>
      <c r="I1" s="4"/>
      <c r="J1" t="s">
        <v>36</v>
      </c>
    </row>
    <row r="2" s="1" customFormat="1" ht="49" customHeight="1" spans="1:10">
      <c r="B2" s="5" t="s">
        <v>44</v>
      </c>
      <c r="C2" s="6" t="s">
        <v>2</v>
      </c>
      <c r="D2" s="6" t="s">
        <v>45</v>
      </c>
      <c r="E2" s="6" t="s">
        <v>4</v>
      </c>
      <c r="F2" s="7" t="s">
        <v>46</v>
      </c>
      <c r="G2" s="7" t="s">
        <v>47</v>
      </c>
      <c r="H2" s="8" t="s">
        <v>48</v>
      </c>
      <c r="I2" s="9"/>
      <c r="J2" s="10"/>
    </row>
    <row r="3" s="2" customFormat="1" ht="49" customHeight="1" spans="1:10">
      <c r="A3" s="11"/>
      <c r="B3" s="12" t="s">
        <v>12</v>
      </c>
      <c r="C3" s="13" t="s">
        <v>7</v>
      </c>
      <c r="D3" s="14" t="s">
        <v>11</v>
      </c>
      <c r="E3" s="14" t="s">
        <v>11</v>
      </c>
      <c r="F3" s="15">
        <v>8.6</v>
      </c>
      <c r="G3" s="16">
        <v>7.5</v>
      </c>
      <c r="H3" s="17">
        <v>5</v>
      </c>
      <c r="I3" s="18"/>
      <c r="J3" s="11"/>
    </row>
    <row r="4" s="2" customFormat="1" ht="49" customHeight="1" spans="1:10">
      <c r="A4" s="11"/>
      <c r="B4" s="12" t="s">
        <v>49</v>
      </c>
      <c r="C4" s="13" t="s">
        <v>7</v>
      </c>
      <c r="D4" s="19">
        <v>48201</v>
      </c>
      <c r="E4" s="20">
        <v>44841</v>
      </c>
      <c r="F4" s="21" t="s">
        <v>42</v>
      </c>
      <c r="G4" s="22">
        <v>-6.6</v>
      </c>
      <c r="H4" s="23">
        <v>3</v>
      </c>
      <c r="I4" s="18"/>
      <c r="J4" s="24">
        <f t="shared" ref="J4:J9" si="0">D4/E4-1</f>
        <v>0.0749314243660935</v>
      </c>
    </row>
    <row r="5" s="2" customFormat="1" ht="49" customHeight="1" spans="1:10">
      <c r="A5" s="11"/>
      <c r="B5" s="12" t="s">
        <v>50</v>
      </c>
      <c r="C5" s="13" t="s">
        <v>7</v>
      </c>
      <c r="D5" s="25">
        <v>4185.2</v>
      </c>
      <c r="E5" s="26" t="s">
        <v>51</v>
      </c>
      <c r="F5" s="25">
        <v>2.4</v>
      </c>
      <c r="G5" s="22">
        <v>-11.4</v>
      </c>
      <c r="H5" s="27">
        <v>9</v>
      </c>
      <c r="I5" s="18"/>
      <c r="J5" s="24">
        <f t="shared" si="0"/>
        <v>0.0235765994912931</v>
      </c>
    </row>
    <row r="6" s="2" customFormat="1" ht="49" customHeight="1" spans="1:10">
      <c r="A6" s="11"/>
      <c r="B6" s="12" t="s">
        <v>52</v>
      </c>
      <c r="C6" s="13" t="s">
        <v>7</v>
      </c>
      <c r="D6" s="28">
        <v>7317</v>
      </c>
      <c r="E6" s="28">
        <v>8458</v>
      </c>
      <c r="F6" s="28">
        <v>-13.49</v>
      </c>
      <c r="G6" s="22">
        <v>9.43</v>
      </c>
      <c r="H6" s="29" t="s">
        <v>53</v>
      </c>
      <c r="I6" s="18"/>
      <c r="J6" s="24">
        <f t="shared" si="0"/>
        <v>-0.134901868053913</v>
      </c>
    </row>
    <row r="7" s="2" customFormat="1" ht="49" customHeight="1" spans="1:10">
      <c r="A7" s="11"/>
      <c r="B7" s="12" t="s">
        <v>54</v>
      </c>
      <c r="C7" s="13" t="s">
        <v>7</v>
      </c>
      <c r="D7" s="28" t="s">
        <v>11</v>
      </c>
      <c r="E7" s="28" t="s">
        <v>11</v>
      </c>
      <c r="F7" s="28" t="s">
        <v>11</v>
      </c>
      <c r="G7" s="16" t="s">
        <v>11</v>
      </c>
      <c r="H7" s="30" t="s">
        <v>11</v>
      </c>
      <c r="I7" s="18" t="s">
        <v>36</v>
      </c>
      <c r="J7" s="24" t="e">
        <f t="shared" si="0"/>
        <v>#VALUE!</v>
      </c>
    </row>
    <row r="8" s="2" customFormat="1" ht="49" customHeight="1" spans="1:10">
      <c r="A8" s="11"/>
      <c r="B8" s="31" t="s">
        <v>55</v>
      </c>
      <c r="C8" s="13" t="s">
        <v>7</v>
      </c>
      <c r="D8" s="28">
        <v>4023.7</v>
      </c>
      <c r="E8" s="32">
        <v>5007.8</v>
      </c>
      <c r="F8" s="32">
        <v>-19.7</v>
      </c>
      <c r="G8" s="14" t="s">
        <v>11</v>
      </c>
      <c r="H8" s="33" t="s">
        <v>11</v>
      </c>
      <c r="I8" s="18"/>
      <c r="J8" s="24">
        <f t="shared" si="0"/>
        <v>-0.196513439035105</v>
      </c>
    </row>
    <row r="9" s="2" customFormat="1" ht="49" customHeight="1" spans="1:10">
      <c r="A9" s="11"/>
      <c r="B9" s="12" t="s">
        <v>56</v>
      </c>
      <c r="C9" s="13" t="s">
        <v>57</v>
      </c>
      <c r="D9" s="34">
        <v>10182</v>
      </c>
      <c r="E9" s="35" t="s">
        <v>58</v>
      </c>
      <c r="F9" s="36" t="s">
        <v>59</v>
      </c>
      <c r="G9" s="14" t="s">
        <v>11</v>
      </c>
      <c r="H9" s="33" t="s">
        <v>11</v>
      </c>
      <c r="I9" s="18"/>
      <c r="J9" s="24">
        <f t="shared" si="0"/>
        <v>-0.667004611309154</v>
      </c>
    </row>
    <row r="10" s="2" customFormat="1" ht="47" customHeight="1" spans="1:10">
      <c r="B10" s="31" t="s">
        <v>60</v>
      </c>
      <c r="C10" s="37"/>
      <c r="D10" s="37"/>
      <c r="E10" s="37"/>
      <c r="F10" s="37"/>
      <c r="G10" s="37"/>
      <c r="H10" s="38"/>
    </row>
  </sheetData>
  <mergeCells count="2">
    <mergeCell ref="B1:H1"/>
    <mergeCell ref="B10:H10"/>
  </mergeCells>
  <pageMargins left="0.984027777777778" right="0.550694444444444" top="0.786805555555556" bottom="0.75" header="0.3" footer="0.3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小耳朵陈</cp:lastModifiedBy>
  <dcterms:created xsi:type="dcterms:W3CDTF">2022-07-13T17:34:00Z</dcterms:created>
  <cp:lastPrinted>2022-07-08T19:12:00Z</cp:lastPrinted>
  <dcterms:modified xsi:type="dcterms:W3CDTF">2026-05-19T09:19:06Z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1071C907571F4D6A8ABC3E037A3DEB5F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