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00" windowHeight="8175" tabRatio="735"/>
  </bookViews>
  <sheets>
    <sheet name="项目完成情况" sheetId="23" r:id="rId1"/>
  </sheets>
  <definedNames>
    <definedName name="_xlnm._FilterDatabase" localSheetId="0" hidden="1">项目完成情况!$A$6:$P$117</definedName>
    <definedName name="_xlnm.Print_Titles" localSheetId="0">项目完成情况!$1:$4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<sst xmlns="http://schemas.openxmlformats.org/spreadsheetml/2006/main" count="778" uniqueCount="403">
  <si>
    <t>方山县2022年衔接资金项目计划完成情况表</t>
  </si>
  <si>
    <t>单位：万元</t>
  </si>
  <si>
    <t>序号</t>
  </si>
  <si>
    <t>项目
名称</t>
  </si>
  <si>
    <t>项目
类型</t>
  </si>
  <si>
    <t>项目实施地点</t>
  </si>
  <si>
    <t>责任
单位</t>
  </si>
  <si>
    <t>主要建设
规模与内容
完成情况</t>
  </si>
  <si>
    <t>项目预算
总投资</t>
  </si>
  <si>
    <t>已报账资金</t>
  </si>
  <si>
    <t>绩效目标
实现情况</t>
  </si>
  <si>
    <t>群众参与和联农带农机制
实现情况</t>
  </si>
  <si>
    <t>项目
进度</t>
  </si>
  <si>
    <t>备注</t>
  </si>
  <si>
    <t>合计</t>
  </si>
  <si>
    <t>其中：
财政衔接
资金</t>
  </si>
  <si>
    <t>其中：除
财政衔接资金外的统筹
整合资金</t>
  </si>
  <si>
    <t>其中：
其他
财政
资金</t>
  </si>
  <si>
    <t>其中：
其他
筹措
资金</t>
  </si>
  <si>
    <t>一、产业发展</t>
  </si>
  <si>
    <t>羊肚菌种植示范项目</t>
  </si>
  <si>
    <t>产业发展</t>
  </si>
  <si>
    <t>方山县峪口镇圪针湾村</t>
  </si>
  <si>
    <t>农业农村局</t>
  </si>
  <si>
    <t>改造日光温室10个7亩、试验人工种植羊肚菌7亩10棚、生产菌种3.5亩、建设相关配套设施。</t>
  </si>
  <si>
    <t>已完成</t>
  </si>
  <si>
    <t>项目实施后，亩收入可达20000元，是种植户增收致富的优良产业。</t>
  </si>
  <si>
    <t>肉牛养殖项目</t>
  </si>
  <si>
    <t>积翠乡</t>
  </si>
  <si>
    <t>肉牛产业发展中心</t>
  </si>
  <si>
    <t>改良扩建肉牛产业文化园、建设肉牛研究院、文化展馆等</t>
  </si>
  <si>
    <t>扶持肉牛产业发展，解决部分脱贫户就业，增加脱贫户收益。</t>
  </si>
  <si>
    <t>肉牛改良</t>
  </si>
  <si>
    <t>全县</t>
  </si>
  <si>
    <t>建立15个肉牛改良点，改良肉牛1万头</t>
  </si>
  <si>
    <t>在改良公司的引导下全面推进改良服务社会化，满足市场需要，减少产科疾病，降低死亡率，提高怀胎率，提升品种产量，增加养殖户收益。</t>
  </si>
  <si>
    <t>饲草种植环节补助</t>
  </si>
  <si>
    <t>饲草种植加工示范推广新品种饲草种植与加工补贴</t>
  </si>
  <si>
    <t>引导与带动全县饲草种植加工水平提升，达到肉牛产业链上饲草种植加工环节强化，经营主体壮大从而引导链条稳定延伸。</t>
  </si>
  <si>
    <t>方山县中药材种植项目</t>
  </si>
  <si>
    <t>全县种植中药材4500亩</t>
  </si>
  <si>
    <t>提高中药材标准化种植水平，农户户均增收400元。</t>
  </si>
  <si>
    <t>田园综合体（二期）</t>
  </si>
  <si>
    <t>北武当韩庄</t>
  </si>
  <si>
    <t>生态文旅农业观光示范建设</t>
  </si>
  <si>
    <t>项目的实施促进旅游产业发展，拓宽农民增收途径，促进三产融合。</t>
  </si>
  <si>
    <t>农旅特色产业园项目(辣椒种植）</t>
  </si>
  <si>
    <t>在峪口镇、北武当镇实施种植辣椒1300亩，并打造大地景观</t>
  </si>
  <si>
    <t>项目的实施促进旅游产业发展，拓宽农民增收途径，促进三产融合</t>
  </si>
  <si>
    <t>方山县农旅特色产业园道路绿化项目</t>
  </si>
  <si>
    <t>峪口镇峪口村至北武当镇韩庄村</t>
  </si>
  <si>
    <t>林业局</t>
  </si>
  <si>
    <t>栽植海棠，山楂树等</t>
  </si>
  <si>
    <t>方山县农旅特色产业园（田园综合体）项目道路工程</t>
  </si>
  <si>
    <t>方山县峪口镇峪口村</t>
  </si>
  <si>
    <t>交通运输局</t>
  </si>
  <si>
    <t>项目全长9.071公里，主要建设内容为路基路面及安防工程</t>
  </si>
  <si>
    <t>完善农旅特色产业园交通设施，提高村民的生产生活出行条件。</t>
  </si>
  <si>
    <t>生态文化旅游项目</t>
  </si>
  <si>
    <t>生态文化旅游示范区管委会</t>
  </si>
  <si>
    <t>示范村旅游产业</t>
  </si>
  <si>
    <t>发展产业，增加脱贫户收入</t>
  </si>
  <si>
    <t>刘家庄18兆瓦光伏电站项目</t>
  </si>
  <si>
    <t>刘家庄村</t>
  </si>
  <si>
    <t>乡村振兴局</t>
  </si>
  <si>
    <t>电站建设补助</t>
  </si>
  <si>
    <t>利用村公益性岗位、公益性事业带动增加脱贫户经济年收入</t>
  </si>
  <si>
    <t>袁家甲13.53兆瓦光伏电站项目</t>
  </si>
  <si>
    <t>袁家甲村</t>
  </si>
  <si>
    <t>方山县2022年核桃干果经济林提质增效项目（高接换优）</t>
  </si>
  <si>
    <t>峪口镇韩家山、曹家山、周家山等9村</t>
  </si>
  <si>
    <t>对9个村的2140.7亩核桃老化品种及实生核桃树进行高接换优，摘心、施肥、涂白等</t>
  </si>
  <si>
    <t>促进项目实施农户亩增收450元左右。</t>
  </si>
  <si>
    <t>温家庄村人畜分离养殖小区</t>
  </si>
  <si>
    <t>温家庄村</t>
  </si>
  <si>
    <t>马坊镇人民政府</t>
  </si>
  <si>
    <t>修建养牛场2000平米</t>
  </si>
  <si>
    <t>提高全村养牛户收益，提高本村环境卫生，改善村容村貌。</t>
  </si>
  <si>
    <t>大武镇新洞上移民安置点扶贫车间建设项目</t>
  </si>
  <si>
    <t>大武镇新洞上移民安置点</t>
  </si>
  <si>
    <t>大武镇人民政府</t>
  </si>
  <si>
    <t>扶贫车间设备购置、修建自行车棚300平方米，电动自行车充电口、疏通下水、文化宣传栏等</t>
  </si>
  <si>
    <t>脱贫户通过产业增加收入</t>
  </si>
  <si>
    <t>前东旺坪村旅游民俗馆建设补助</t>
  </si>
  <si>
    <t>前东旺坪村</t>
  </si>
  <si>
    <t>圪洞镇人民政府</t>
  </si>
  <si>
    <t>农耕农具，传统生活用具，乡村旅游愿景。</t>
  </si>
  <si>
    <t>保护非遗项目，传承红色文化。</t>
  </si>
  <si>
    <t>呼家湾养猪场循环经济园区产业路建设项目</t>
  </si>
  <si>
    <t>呼家湾</t>
  </si>
  <si>
    <t>峪口镇人民政府</t>
  </si>
  <si>
    <t>道路硬化、路灯安装、绿化等</t>
  </si>
  <si>
    <t>带动经济发展，建设美丽乡村、提高群众收入。</t>
  </si>
  <si>
    <t>峪口村二期移民安置点后续扶持项目</t>
  </si>
  <si>
    <t>峪口村安置点</t>
  </si>
  <si>
    <t>大棚蔬菜种植、材料、工资等</t>
  </si>
  <si>
    <t>马坊产业强镇养殖</t>
  </si>
  <si>
    <t>带动脱贫户增收。</t>
  </si>
  <si>
    <t>农产品仓储冷链</t>
  </si>
  <si>
    <t>开府村</t>
  </si>
  <si>
    <t>建设机械冷库（低温库）4间，总库容为1697.59立方米，并配置货架。</t>
  </si>
  <si>
    <t>通过实施项目，可以延长蔬菜的保质期，错开蔬菜上市高峰期，实现产值增加33万元。通过与农户签订订单合同发展产业，扩展了老百姓增收渠道。</t>
  </si>
  <si>
    <t>胡堡村数字化软件资源建设（省级数字化乡村振兴示范村）</t>
  </si>
  <si>
    <t>胡堡村</t>
  </si>
  <si>
    <t>胡堡村数字化建设</t>
  </si>
  <si>
    <t>提升胡堡村数字化水平</t>
  </si>
  <si>
    <t>胡堡村数字化硬件资源建设
（省级数字化乡村振兴示范村）</t>
  </si>
  <si>
    <t>包括智慧路灯、视频监控等</t>
  </si>
  <si>
    <t>张家塔村打造婚俗馆（省级乡村旅游振兴示范村）</t>
  </si>
  <si>
    <t>张家塔村</t>
  </si>
  <si>
    <t>将原有祖院进行改造，依托特色绣楼，植入古代婚俗节目，进行实景表演。</t>
  </si>
  <si>
    <t>壮大村集体经济
带动农户增收</t>
  </si>
  <si>
    <t>张家塔村精品酒店改造（省级乡村旅游振兴示范村）</t>
  </si>
  <si>
    <t>将村委旧院改造为精品酒店，配套相关设施设备，具备接待游客吃住等条件，改造面积约300平米。</t>
  </si>
  <si>
    <t>张家塔村研学基地改造（省级乡村旅游振兴示范村）</t>
  </si>
  <si>
    <t>将条则院改造为研学基地，配套相关设施设备，具备接待游客吃住条件，改造面积400平米。</t>
  </si>
  <si>
    <t>张家塔村演艺中心建设（省级乡村旅游振兴示范村）</t>
  </si>
  <si>
    <t>新建古戏台一座，风貌与古村落传统风貌一致，具体为建筑主体建设和室内装潢改造等。</t>
  </si>
  <si>
    <t>丰富村旅游资源，带动村民增收</t>
  </si>
  <si>
    <t>张家塔村演艺中心广场及路面改造（省级乡村旅游振兴示范村）</t>
  </si>
  <si>
    <t>新建演艺中心小广场及周边道路硬化、雨水污水管道重新铺设</t>
  </si>
  <si>
    <t>改善村内基础设施，增加游客满意度</t>
  </si>
  <si>
    <t>来堡村采摘园提升（省级乡村振兴示范村）</t>
  </si>
  <si>
    <t>来堡村</t>
  </si>
  <si>
    <t>对原有采摘园进行提升改造</t>
  </si>
  <si>
    <t>有效壮大和发展村集体产业</t>
  </si>
  <si>
    <t>来堡村温室大棚建设（省级乡村振兴示范村）</t>
  </si>
  <si>
    <t>修建连栋膜温室2栋,建设玻璃温室2栋</t>
  </si>
  <si>
    <t>开府村人蓄分离项目（市级示范村）</t>
  </si>
  <si>
    <t>在村外建设养殖小区一处，把村内个户院内养殖的肉牛、能繁母牛集中进行养殖，减少疾病传播、改善村民居住环境。</t>
  </si>
  <si>
    <t>减少疾病传播、改善村民居住环境。</t>
  </si>
  <si>
    <t>花家坡村四季恒温采摘大棚（市级示范村）</t>
  </si>
  <si>
    <t>花家坡村</t>
  </si>
  <si>
    <t>建设恒温采摘大棚2座</t>
  </si>
  <si>
    <t>“黄河一号”旅游公路建设项目（鸦儿崖红色景区旅游公里工程）</t>
  </si>
  <si>
    <t>方山县北武当镇</t>
  </si>
  <si>
    <t>技术标准及主要建设规模：本项目K0+000～K5+140段采用四级公路（Ⅰ类）技术标准，设计速度15km/h，路基宽度6.5m，K5+140～K17+018段采用三级公路技术标准，设计速度30km/h，路基宽度7.5m，双向两车道，沥青混凝土路面，汽车荷载等级为公路-Ⅱ级</t>
  </si>
  <si>
    <t>通过修建旅游公路发展旅游业，带动景区周边脱贫户收入，方便群众出行</t>
  </si>
  <si>
    <t>方山县2022年圪洞镇等良乡镇高家庄村等五村高标准农田建设项目</t>
  </si>
  <si>
    <t>圪洞镇、马坊镇</t>
  </si>
  <si>
    <t>建成高标准农田0.762万亩，其中高效节水灌溉面积0.23万亩，土地平整、深耕翻、灌溉、田间道路等。</t>
  </si>
  <si>
    <t>改善生产条件增产增收。</t>
  </si>
  <si>
    <t>桥沟村养鸡产业项目</t>
  </si>
  <si>
    <t>桥沟村</t>
  </si>
  <si>
    <t>养鸡场配套设施购买、鸡苗购买等。</t>
  </si>
  <si>
    <t>畜牧种业二级扩繁场-存栏能繁母猪补贴项目</t>
  </si>
  <si>
    <t xml:space="preserve"> 全县</t>
  </si>
  <si>
    <t>符合相关要求的种猪场，存栏的能繁母猪200元/头，全县补助1065头，共计21.3万元。</t>
  </si>
  <si>
    <t>巩固我县生猪产能成果，促进我县生猪产业持续健康发展、保护能繁母猪生产能力，稳定生猪生产，保障猪肉市场供应。</t>
  </si>
  <si>
    <t>畜牧种业规模场-存栏能繁母猪补贴项目</t>
  </si>
  <si>
    <t>符合相关要求的种猪场，存栏的能繁母猪70元/头，全县补助828头，共计5.796万元。</t>
  </si>
  <si>
    <t>有机旱作农业园区认定奖补项目</t>
  </si>
  <si>
    <t>建设两个生猪产业示范区、一个肉牛产业示范园区</t>
  </si>
  <si>
    <t>可推动我县特色生猪、肉牛产业发展，可促进三产融合、循环发展。带动农民发展生产和就业增收，让农民更多分享产业增值收益。</t>
  </si>
  <si>
    <t>生猪产业高质量发展项目</t>
  </si>
  <si>
    <t>养殖环节920头病死猪无害化处理</t>
  </si>
  <si>
    <t>可推动我县生猪产业高质量发展。</t>
  </si>
  <si>
    <t>肉牛产业高质量发展及雁门关农牧交错带示范区及沿黄四县养殖项目</t>
  </si>
  <si>
    <t>建设12个雁门关农牧交错带肉牛标准化示范场。  肉牛标准化示范场实施“四化”“四高”建设（“四化”即：环境优美化、生产标准化、粪污处理无害化、产品安全化，“四高”即：规模标准高、管理水平高、粪污利用率高、产品质量高），完善粪污处理工艺和设施设备建设，提升畜产品质量，打造生态有机、农牧结合、绿色循环的标准化养殖示范场。</t>
  </si>
  <si>
    <t>大力开展以品种改良、营养饲喂、产科疾病、防疫卫生、产品安全、布局合理、设施先进、粪污治理等为核心的试验示范，提升畜产品质量，打造生态有机、农牧结合、绿色循环的标准化养殖示范场。</t>
  </si>
  <si>
    <t>家庭农场项目</t>
  </si>
  <si>
    <t>现代农业服务发展中心</t>
  </si>
  <si>
    <t>6个家庭农场奖补</t>
  </si>
  <si>
    <t>土地流转+务工所得，增加了收入，降低了劳动负担。</t>
  </si>
  <si>
    <t>小额贷款贴息</t>
  </si>
  <si>
    <t>计划安排500万元，用于2020年第四季度小额贷款贴息和2021年度小额贷款贴息</t>
  </si>
  <si>
    <t>减轻贫困户的还款负担</t>
  </si>
  <si>
    <t>合作社项目</t>
  </si>
  <si>
    <t>4个合作社奖补</t>
  </si>
  <si>
    <t>提高成员经济收入改善成员生活质量。</t>
  </si>
  <si>
    <t>大豆玉米复合种植补助项目</t>
  </si>
  <si>
    <t>大豆玉米带状复合种植1万亩。</t>
  </si>
  <si>
    <t>全县实施大豆玉米带状复合种植1万亩。实现玉米不减产，多收一季豆。</t>
  </si>
  <si>
    <t>西沟人畜分离养殖小区（市领导帮扶）</t>
  </si>
  <si>
    <t>西沟</t>
  </si>
  <si>
    <t>西沟人畜分离养殖小区</t>
  </si>
  <si>
    <t>改善村民居住环境。</t>
  </si>
  <si>
    <t>水沟湾村谷子种植（市领导帮扶）</t>
  </si>
  <si>
    <t>水沟湾村</t>
  </si>
  <si>
    <t>积翠镇人民政府</t>
  </si>
  <si>
    <t>谷子种植</t>
  </si>
  <si>
    <t>带动脱贫户增收</t>
  </si>
  <si>
    <t>二、巩固三保障成果</t>
  </si>
  <si>
    <t>意外伤害险和防返贫险</t>
  </si>
  <si>
    <t>巩固三保障成果</t>
  </si>
  <si>
    <t>为全县建档立卡脱贫人口交纳意外伤害险每人30元（意外身故保险10元、意外伤残保险10元、疾病身故保险10元）、防返贫险每人8元。</t>
  </si>
  <si>
    <t>保障脱贫人口不返贫</t>
  </si>
  <si>
    <t>雨露计划</t>
  </si>
  <si>
    <t>全县“建档立卡”贫困户家庭中，在校就读的中职生、高职生在校期间，每生每年给予3000元的生活困难补助 ，预计1523人</t>
  </si>
  <si>
    <t>可解决1523名脱贫家庭中职生、高职生上学期间生活困难</t>
  </si>
  <si>
    <t>教育扶贫项目（大学生资助）</t>
  </si>
  <si>
    <t>全县建档立卡已脱贫家庭及监测帮扶对象家庭子女参加2022年普通高考并被全国高校本科第一批、第二批A类和B类专业录取的大学新生136人，每生给予一次性补助5000元。</t>
  </si>
  <si>
    <t>解决脱贫家庭大学生生活困难</t>
  </si>
  <si>
    <t>易地移民搬迁小区冬季取暖补助</t>
  </si>
  <si>
    <t>兴盛苑峪安苑</t>
  </si>
  <si>
    <t>2021年易地移民小区搬迁群众取暖费补助、电费补助等</t>
  </si>
  <si>
    <t>减轻搬迁群众负担</t>
  </si>
  <si>
    <t>贫困村创业致富带头人培训</t>
  </si>
  <si>
    <t>计划组织300人，参加省级培训基地组织的培训，每人培训费用3500元</t>
  </si>
  <si>
    <t>共可带动900户建档立卡贫困户发展生产，增加收入</t>
  </si>
  <si>
    <t>三、乡村建设行动</t>
  </si>
  <si>
    <t>开府日间照料中心（市领导帮扶）</t>
  </si>
  <si>
    <t>乡村建设行动</t>
  </si>
  <si>
    <t>开府</t>
  </si>
  <si>
    <t>修建日简照料中心及室内装修配套设施</t>
  </si>
  <si>
    <t>接待全村老年人，有效衔接乡村振兴局。</t>
  </si>
  <si>
    <t>胡堡村污水工程
（省级数字化乡村振兴示范村）</t>
  </si>
  <si>
    <t>村内污水管网铺设、路面恢复</t>
  </si>
  <si>
    <t>改善村民居住环境，彻底解决污水横流现象</t>
  </si>
  <si>
    <t>张家塔村电子安防工程（省级乡村旅游振兴示范村）</t>
  </si>
  <si>
    <t>结合3A景区要求，在村内安装消防、电子监控等设施。</t>
  </si>
  <si>
    <t>提升村内安全设施，增加游客安全感</t>
  </si>
  <si>
    <t>来堡村村公共空间提升（省级乡村振兴示范村）</t>
  </si>
  <si>
    <t>村公共空间提升改造</t>
  </si>
  <si>
    <t>改善村民人居环境，提升村民幸福感</t>
  </si>
  <si>
    <t>水沟湾村数字乡村建设（市级示范村）</t>
  </si>
  <si>
    <t>水沟湾村数字化建设</t>
  </si>
  <si>
    <t>推动农业空间、生态空间以及人居空间三者融合发展并进行数字化转型</t>
  </si>
  <si>
    <t>花家坡村新建新时代文明实践站（市级示范村）</t>
  </si>
  <si>
    <t>建设新时代文明实践站融合村史馆、乡贤馆、文化活动中心功能</t>
  </si>
  <si>
    <t>提高村民的精神
文明和集中展示村集体的文化自信</t>
  </si>
  <si>
    <t>农村基础设施建设</t>
  </si>
  <si>
    <t>北武当镇韩庄村</t>
  </si>
  <si>
    <t>北武当镇人民政府</t>
  </si>
  <si>
    <t>特色休闲农业园区道路配套建设</t>
  </si>
  <si>
    <t>改善村容村貌，带动自主创业积极性，提升村民幸福指数。</t>
  </si>
  <si>
    <t>田园综合体配套建设项目</t>
  </si>
  <si>
    <t>峪口</t>
  </si>
  <si>
    <t>涉及土地流转、树木、青苗补偿等</t>
  </si>
  <si>
    <t>带动经济发展、建设美丽乡村、提高群众收入</t>
  </si>
  <si>
    <t>三个一批项目</t>
  </si>
  <si>
    <t>道路两侧原缺失植物补充完善，大面积缺失地段增加球类、绿篱、草坪或地被花卉，对通道绿化两侧种植10米、2米、1米不等的苜蓿和菊类。</t>
  </si>
  <si>
    <t>改善生态环境、增加脱贫户收入，优化投资环境，提高人民群众幸福生活指数。</t>
  </si>
  <si>
    <t>圪洞二期移民安置点堤防建设</t>
  </si>
  <si>
    <t>圪洞二期移民安置点</t>
  </si>
  <si>
    <t>用于修建堤防、清淤河槽、修建护栏等</t>
  </si>
  <si>
    <t>项目实施中，贫困户参与，增加工资性收入，同时改善了村内生产生活条件</t>
  </si>
  <si>
    <t>安居苑移民小区排水渠建设</t>
  </si>
  <si>
    <t>安居苑移民小区</t>
  </si>
  <si>
    <t>新建排水渠500米</t>
  </si>
  <si>
    <t>项目实施中，脱贫户参与，增加工资性收入</t>
  </si>
  <si>
    <t>杜家会库区移民搬迁</t>
  </si>
  <si>
    <t>杜家会</t>
  </si>
  <si>
    <t>搬迁群众各项补贴、基础设施建设等</t>
  </si>
  <si>
    <t>峪口道路改建项目</t>
  </si>
  <si>
    <t>峪口主线道路扩宽、铺油等</t>
  </si>
  <si>
    <t>道路铺砖、绿化亮化</t>
  </si>
  <si>
    <t>道路铺设人行横道、绿化、
树木栽种、路灯安装等</t>
  </si>
  <si>
    <t>道路铺设沥青路面建设项目</t>
  </si>
  <si>
    <t>方山县肉牛场</t>
  </si>
  <si>
    <t>道路铺设沥青路面13372平方米，花岗岩缘石1280米。</t>
  </si>
  <si>
    <t>改善基础设施条件，为欠发达农场职工增加收入。</t>
  </si>
  <si>
    <t>郭家沟村街巷硬化、人居环境整治项目</t>
  </si>
  <si>
    <t>郭家沟村</t>
  </si>
  <si>
    <t>村内道路沥青硬化6725平方米，种植树木516株，清理淤泥垃圾4000余方，绿化209平米，修建挡墙5000余平方米，修建小矮墙600余米，粉刷墙面5678平方米</t>
  </si>
  <si>
    <t>脱贫户通过参与工程建设获得工资性收入</t>
  </si>
  <si>
    <t>车道崖村地基塌陷修复项目</t>
  </si>
  <si>
    <t>车道崖村</t>
  </si>
  <si>
    <t>改造污水、雨水改造管道340米</t>
  </si>
  <si>
    <t>改造完成后将对该区域80余户居民雨水、污水排放得到极大改善，对于建设美丽乡村、助力乡村振兴、提升群众幸福感、提高群众生活品质具有重要意义。</t>
  </si>
  <si>
    <t>美丽乡村建设项目</t>
  </si>
  <si>
    <t>下昔村、开府村、赵庄村、新民村、阳湾村、桥沟村</t>
  </si>
  <si>
    <t>住建局</t>
  </si>
  <si>
    <t>道路改造、铺设污水管线及新建污水处理站。</t>
  </si>
  <si>
    <t>提高村民幸福生活指数，营造出美丽宜居的乡村环境。</t>
  </si>
  <si>
    <t>南阳沟水库除险加固遗留项目</t>
  </si>
  <si>
    <t>冯家庄村</t>
  </si>
  <si>
    <t>水利局</t>
  </si>
  <si>
    <t>修建大坝下游坡面砼网格护坡、修建大坝渗流量观测设施（大坝下游排水棱体排水沟三角量水堰）、维修大坝渗流观测设施、建设水情自动测报设施、修建溢洪道观测设施、新增大坝渗流监测设施、大坝上游1014m-1029m高程范围干彻石护坡拆除重建。</t>
  </si>
  <si>
    <t>保护8000亩农田免遭洪水冲毁，保证下游村庄及村民生命安全</t>
  </si>
  <si>
    <t>美丽乡村污水处理项目</t>
  </si>
  <si>
    <t>孔家庄、卧龙潭、后则沟、前东旺坪、庄上、来堡</t>
  </si>
  <si>
    <t>孔家庄村污水管网长度3700m（包括雨水管网），新建污水处理站1座；卧龙潭村污水管网长度3961m；后则沟村污水管网长度4014.8m，新建污水处理站1座；庄上村污水管网长度5071.1m，新建污水处理站1座；前东旺坪村污水管网长度6194.1m，新建污水处理站1座；来堡村污水管网长度6069.3m，新建污水处理站1座。</t>
  </si>
  <si>
    <t>209国道两侧苜蓿种植项目</t>
  </si>
  <si>
    <t>峪口镇横泉村至大武镇杨家会村</t>
  </si>
  <si>
    <t>垃圾清理及外运；石渣清理及外运；清除草皮；播草籽；回填土。</t>
  </si>
  <si>
    <t>峪松线两侧道路通道绿化提档项目</t>
  </si>
  <si>
    <t>下昔村变电站至下昔村候车点</t>
  </si>
  <si>
    <t>绿化面积33650平米，通道绿化面积27966平米。</t>
  </si>
  <si>
    <t>圪洞镇圪洞一期移民安置点公厕建设项目</t>
  </si>
  <si>
    <t>圪洞一期移民安置点</t>
  </si>
  <si>
    <t>移民安置点公厕建设</t>
  </si>
  <si>
    <t>方便群众，提升群众生活品质。</t>
  </si>
  <si>
    <t>大武镇新房移民安置点后续扶持项目</t>
  </si>
  <si>
    <t>大武镇新房移民安置点</t>
  </si>
  <si>
    <t>安置点排水、修建车棚、充电桩、文化宣传栏和散水楼梯维修</t>
  </si>
  <si>
    <t>脱贫户通过参与工程增加收入</t>
  </si>
  <si>
    <t>峪口镇非正规垃圾点取缔整治项目</t>
  </si>
  <si>
    <t>峪口镇六村</t>
  </si>
  <si>
    <t>垃圾清运、场地治理、绿化、亮化等</t>
  </si>
  <si>
    <t>马坊村饮水安全计量设施安装及管网改造工程</t>
  </si>
  <si>
    <t>马坊村</t>
  </si>
  <si>
    <t>水源井维修1座，调蓄池维修1座。管道86.262km，水池检查井1座，管道检查井、水表井155个，水源井管理房1间</t>
  </si>
  <si>
    <t>受益人口4290人</t>
  </si>
  <si>
    <t>田园综合体观光平台绿化项目</t>
  </si>
  <si>
    <t>实施面积为85亩，沿地埂栽植H≥250厘米的油松3145株，d≥4厘米的龙园甜杏1347株、龙园黄杏225株、大久保桃1573株。</t>
  </si>
  <si>
    <t>改善项目村生态环境，提升观光旅游质量，吸引更多的游客，使得经济、社会、生态三大效益更好的发挥。</t>
  </si>
  <si>
    <t>峪口村一期移民安置点后续扶持项目</t>
  </si>
  <si>
    <t>散水维修、道路维修、车棚建设、路灯安装、基础设施维修等。</t>
  </si>
  <si>
    <t>开府移民安置点完善配套设施项目</t>
  </si>
  <si>
    <t>开府村移民安置点</t>
  </si>
  <si>
    <t>自来水管网及下水管网改造，铺设主管道200米，硬化道路500平米和文化广场500平米，新建便民服务室、党群阵地2间60平米。</t>
  </si>
  <si>
    <t>改善安置点配套设施，提高居民生活质量。</t>
  </si>
  <si>
    <t>现代种业发展项目</t>
  </si>
  <si>
    <t>用于晋汾白猪生产性能测定20头。</t>
  </si>
  <si>
    <t>温家庄纪检三个一批基础设施建设</t>
  </si>
  <si>
    <t>村级阵地、进村路、环境卫生整治</t>
  </si>
  <si>
    <t>提高本村环境卫生，改善村容村貌。</t>
  </si>
  <si>
    <t>高标准农田建设项目质保金</t>
  </si>
  <si>
    <t>峪口镇、马坊镇</t>
  </si>
  <si>
    <t>建成高标准农田4766.96亩，包括土地平整、深耕翻、灌溉、田间道路等。</t>
  </si>
  <si>
    <t>下昔人畜吃水工程</t>
  </si>
  <si>
    <t>下昔村</t>
  </si>
  <si>
    <t>新建减压池1座；新建200立方米蓄水池一座；铺设200PE输水管493米；铺设160PE输水管1525米；铺设110PE输水管1051米；铺设63PE输水管5310米；铺设32PE管进户水管476米；铺设25PE进户水管23661米；水池检查井1个；管道检查井、水表井63个。</t>
  </si>
  <si>
    <t>解决了1372人的饮水安全问题。</t>
  </si>
  <si>
    <t>淤地坝防汛维修养护</t>
  </si>
  <si>
    <t>河庄村</t>
  </si>
  <si>
    <t>弹花沟大型淤地坝增设溢洪道和水毁淤地坝修复。</t>
  </si>
  <si>
    <t>保证了淤地坝的安全度汛，解除了下游群众的后顾之忧。</t>
  </si>
  <si>
    <t>圪针湾村“三中心”建设</t>
  </si>
  <si>
    <t>圪针湾村</t>
  </si>
  <si>
    <t>地上二层砖混公共建筑，高9.3米，总建筑面积964.66平方米。</t>
  </si>
  <si>
    <t>目标1：开展便民议事活动，规范村集体重大事务决策，集思广益，有利于项目科学决策；目标2：开展红白理事活动，为村民办理红白理事提供便民场所，保障存坤大中型活动有序开展；目标3：开办日间照料中心，为村内老年人提供娱乐休闲一体化活动场所，保障老人有所有依；目标4：建设党群服务中心，组织党员群众参与村务管理，团结在党周围，共同推进乡村振兴；目标5：设立驻村接待中心，县司法局驻村帮扶，协同本村村支两委、广大居民共同建设法治乡村。</t>
  </si>
  <si>
    <t>张家塔电力线路改造、增设变压器（省级乡村旅游振兴示范村）</t>
  </si>
  <si>
    <t>将村内所有高压电力线路全部迁移至古村和村庄居民点以外，增设一台变压器</t>
  </si>
  <si>
    <t>改善村民居住环境，提升景区环境，为村内旅游产业提供保障</t>
  </si>
  <si>
    <t>来堡村护地坝建设（省级乡村振兴示范村）</t>
  </si>
  <si>
    <t>田地护坡整治工程2212㎡，凉棚2个建筑面积83.2㎡；</t>
  </si>
  <si>
    <t>有效保护河边农田安全。</t>
  </si>
  <si>
    <t>来堡村村内道路改造（省级乡村振兴示范村）</t>
  </si>
  <si>
    <t>村口至村文化广场路段重新开挖铺设沥青路面</t>
  </si>
  <si>
    <t>改善村民人居环境，村民出行更加便捷.</t>
  </si>
  <si>
    <t>水沟湾村村内线路整理（市级示范村）</t>
  </si>
  <si>
    <t>将村内杂乱的电力线路、通讯线路进行整理</t>
  </si>
  <si>
    <t>改善村民居住环境</t>
  </si>
  <si>
    <t>“四好农村路”建设项目（马坊至代坡村通道路）</t>
  </si>
  <si>
    <t>方山县马坊镇</t>
  </si>
  <si>
    <t>本项目按照四级以下标准设计，设计时速15km/h，路基宽度4.5m，路面宽度3.5m，16cm水泥混凝土路面。</t>
  </si>
  <si>
    <t>在实施过程中群众投工投劳增加收入，改善人居环境，改善自然环境，提高生活质量。</t>
  </si>
  <si>
    <t>2022年规模养殖场畜禽粪污治理和资源化利用项目</t>
  </si>
  <si>
    <t>马坊镇西沟村</t>
  </si>
  <si>
    <t>修建4个粪污贮存池，每个贮存池面积不低于250m³</t>
  </si>
  <si>
    <t>建成后保护乡村环境，减少水源污染</t>
  </si>
  <si>
    <t>改造撂荒地</t>
  </si>
  <si>
    <t>机耕4617.7亩，旋耕7527.8亩，种植玉米8621.97亩。</t>
  </si>
  <si>
    <t>预计收入100万元</t>
  </si>
  <si>
    <t>赵庄村新建河坝项目</t>
  </si>
  <si>
    <t>赵庄村</t>
  </si>
  <si>
    <t>新建河坝120米</t>
  </si>
  <si>
    <t>保护农田免遭洪水灾害</t>
  </si>
  <si>
    <t>南村人畜饮水工程建设项目</t>
  </si>
  <si>
    <t>南村</t>
  </si>
  <si>
    <t>机转深井2孔，管理用房、管道购买安装等</t>
  </si>
  <si>
    <t>方山县省级龙头企业贷款贴息奖补项目</t>
  </si>
  <si>
    <t>北武当镇</t>
  </si>
  <si>
    <t>16.5万元用于企业贷款贴息</t>
  </si>
  <si>
    <t>减轻企业负担，发展壮大龙头企业</t>
  </si>
  <si>
    <t>人畜吃水工程改造项目</t>
  </si>
  <si>
    <t>赤红村</t>
  </si>
  <si>
    <t>重新铺设全村自来水管网，对水原进行改造</t>
  </si>
  <si>
    <t>保证村民吃水、解决饮水问题。</t>
  </si>
  <si>
    <t>古贤村人畜饮水项目</t>
  </si>
  <si>
    <t>古贤村</t>
  </si>
  <si>
    <t>500立方米新建水塔</t>
  </si>
  <si>
    <t>解决村民饮水问题</t>
  </si>
  <si>
    <t>西沟村污水改造工程（市级示范村）</t>
  </si>
  <si>
    <t>西沟村</t>
  </si>
  <si>
    <t>改善村民居住环境，提高生活水平</t>
  </si>
  <si>
    <t>大西沟村污水改造工程（市级示范村）</t>
  </si>
  <si>
    <t>大西沟村</t>
  </si>
  <si>
    <t>农村饮水安全工程维修养护项目</t>
  </si>
  <si>
    <t>小岔洼、代坡</t>
  </si>
  <si>
    <t>小岔洼新建水源井1座、铺设管道100米；代坡维修水源井1座，铺设管道1400米。</t>
  </si>
  <si>
    <t>解决了335人的饮水安全问题</t>
  </si>
  <si>
    <t>农村饮水安全标准化建设项目</t>
  </si>
  <si>
    <t>大武镇、北武当镇、峪口镇部分</t>
  </si>
  <si>
    <t>安装村控水表58座</t>
  </si>
  <si>
    <t>解决了51125人的饮水安全问题</t>
  </si>
  <si>
    <t>圪洞镇高家庄村武家湾河道堤防建设项目</t>
  </si>
  <si>
    <t>高家庄村武家湾自然村</t>
  </si>
  <si>
    <t>修建河道堤防270米</t>
  </si>
  <si>
    <t>保护基本农田，带动脱贫户增收。</t>
  </si>
  <si>
    <t>四、项目管理费</t>
  </si>
  <si>
    <t>防返贫监测信息管理经费</t>
  </si>
  <si>
    <t>项目管理费</t>
  </si>
  <si>
    <t>主要用于项目库建设、项目管理、扶贫资产管理、光伏收益分配管理、脱贫动态管理等信息数据的采集、录入、更新，购置防返贫监测信息系统设施、设备、耗材，印刷资料、考察培训、购买社会服务等有关的经费支出。</t>
  </si>
  <si>
    <t>通过规范的管理，提高资金使用效率</t>
  </si>
  <si>
    <t>主要用于项目前期设计、评审、招标、监理、验收、绩效评价、成果宣传、档案管理、公告公示、召开工作会议、资料费、印刷费、购买社会服务等与巩固拓展脱贫攻坚成果相关的经费开支。</t>
  </si>
  <si>
    <t>保障扶贫工作的正常开展，通过对扶贫项目资金的规范化、科学化管理，提高扶贫资金的使用效益</t>
  </si>
  <si>
    <t>村级治理项目</t>
  </si>
  <si>
    <t>组织部</t>
  </si>
  <si>
    <t>村级治理</t>
  </si>
  <si>
    <t>村级组织正常运转</t>
  </si>
  <si>
    <t>驻村工作配套项目</t>
  </si>
  <si>
    <t>驻村工作配套</t>
  </si>
  <si>
    <t>驻村帮扶工作取得实效</t>
  </si>
  <si>
    <t>三品一标及训品</t>
  </si>
  <si>
    <t>方山县</t>
  </si>
  <si>
    <t>用于三品一标奖补</t>
  </si>
  <si>
    <t>减轻企业负担，发展壮大企业</t>
  </si>
  <si>
    <t>农垦改革</t>
  </si>
  <si>
    <t>解决人员工资社会保险管理费用基本建设等。</t>
  </si>
  <si>
    <t>垦区民生建设改革农场社区服务。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</si>
</sst>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1"/>
      <color theme="1"/>
      <name val="宋体"/>
      <charset val="134"/>
    </font>
    <font>
      <sz val="10"/>
      <color theme="1"/>
      <name val="宋体"/>
      <charset val="134"/>
    </font>
    <font>
      <b/>
      <sz val="22"/>
      <color theme="1"/>
      <name val="方正小标宋简体"/>
      <charset val="134"/>
    </font>
    <font>
      <sz val="18"/>
      <color theme="1"/>
      <name val="宋体"/>
      <charset val="134"/>
    </font>
    <font>
      <b/>
      <sz val="11"/>
      <color theme="1"/>
      <name val="宋体"/>
      <charset val="134"/>
    </font>
    <font>
      <b/>
      <sz val="10"/>
      <color theme="1"/>
      <name val="黑体"/>
      <charset val="134"/>
    </font>
    <font>
      <sz val="10"/>
      <name val="宋体"/>
      <charset val="134"/>
    </font>
    <font>
      <sz val="10"/>
      <name val="宋体"/>
      <charset val="134"/>
      <scheme val="minor"/>
    </font>
    <font>
      <b/>
      <sz val="10"/>
      <color theme="1"/>
      <name val="宋体"/>
      <charset val="134"/>
    </font>
    <font>
      <b/>
      <sz val="11"/>
      <color theme="1"/>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0" xfId="0" applyFont="1" applyFill="1" applyAlignment="1">
      <alignment horizontal="right" vertical="center" wrapText="1"/>
    </xf>
    <xf numFmtId="0" fontId="5"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0"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9" fillId="0" borderId="7"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阳曲县2017年第三季度财政扶贫资金支出情况表" xfId="49"/>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7"/>
  <sheetViews>
    <sheetView tabSelected="1" zoomScale="87" zoomScaleNormal="87" workbookViewId="0">
      <pane ySplit="4" topLeftCell="A88" activePane="bottomLeft" state="frozen"/>
      <selection/>
      <selection pane="bottomLeft" activeCell="N92" sqref="N92"/>
    </sheetView>
  </sheetViews>
  <sheetFormatPr defaultColWidth="8.88333333333333" defaultRowHeight="13.5"/>
  <cols>
    <col min="1" max="1" width="5.75" style="1" customWidth="1"/>
    <col min="2" max="2" width="16.95" style="1" customWidth="1"/>
    <col min="3" max="3" width="6.75" style="1" customWidth="1"/>
    <col min="4" max="4" width="9.475" style="1" customWidth="1"/>
    <col min="5" max="5" width="14.25" style="1" customWidth="1"/>
    <col min="6" max="6" width="27.75" style="1" customWidth="1"/>
    <col min="7" max="7" width="10.75" style="1" customWidth="1"/>
    <col min="8" max="8" width="11.375" style="1" customWidth="1"/>
    <col min="9" max="9" width="11.6333333333333" style="1" customWidth="1"/>
    <col min="10" max="10" width="10.1666666666667" style="1" customWidth="1"/>
    <col min="11" max="11" width="6.6" style="1" customWidth="1"/>
    <col min="12" max="12" width="5.45833333333333" style="1" customWidth="1"/>
    <col min="13" max="13" width="6.31666666666667" style="1" customWidth="1"/>
    <col min="14" max="14" width="25.7083333333333" style="1" customWidth="1"/>
    <col min="15" max="15" width="7.125" style="1" customWidth="1"/>
    <col min="16" max="16" width="5.625" style="1" customWidth="1"/>
    <col min="17" max="16384" width="8.88333333333333" style="1"/>
  </cols>
  <sheetData>
    <row r="1" ht="37" customHeight="1" spans="1:16">
      <c r="A1" s="3" t="s">
        <v>0</v>
      </c>
      <c r="B1" s="3"/>
      <c r="C1" s="3"/>
      <c r="D1" s="3"/>
      <c r="E1" s="3"/>
      <c r="F1" s="3"/>
      <c r="G1" s="3"/>
      <c r="H1" s="3"/>
      <c r="I1" s="3"/>
      <c r="J1" s="3"/>
      <c r="K1" s="3"/>
      <c r="L1" s="3"/>
      <c r="M1" s="3"/>
      <c r="N1" s="3"/>
      <c r="O1" s="3"/>
      <c r="P1" s="3"/>
    </row>
    <row r="2" ht="22.5" spans="1:16">
      <c r="A2" s="4"/>
      <c r="B2" s="4"/>
      <c r="C2" s="4"/>
      <c r="D2" s="4"/>
      <c r="E2" s="4"/>
      <c r="F2" s="4"/>
      <c r="G2" s="4"/>
      <c r="H2" s="4"/>
      <c r="I2" s="19" t="s">
        <v>1</v>
      </c>
      <c r="J2" s="19"/>
      <c r="K2" s="19"/>
      <c r="L2" s="19"/>
      <c r="M2" s="19"/>
      <c r="N2" s="19"/>
      <c r="O2" s="19"/>
      <c r="P2" s="19"/>
    </row>
    <row r="3" s="1" customFormat="1" ht="24" customHeight="1" spans="1:16">
      <c r="A3" s="5" t="s">
        <v>2</v>
      </c>
      <c r="B3" s="6" t="s">
        <v>3</v>
      </c>
      <c r="C3" s="5" t="s">
        <v>4</v>
      </c>
      <c r="D3" s="7" t="s">
        <v>5</v>
      </c>
      <c r="E3" s="5" t="s">
        <v>6</v>
      </c>
      <c r="F3" s="6" t="s">
        <v>7</v>
      </c>
      <c r="G3" s="8" t="s">
        <v>8</v>
      </c>
      <c r="H3" s="6" t="s">
        <v>9</v>
      </c>
      <c r="I3" s="6"/>
      <c r="J3" s="6"/>
      <c r="K3" s="6"/>
      <c r="L3" s="6"/>
      <c r="M3" s="20" t="s">
        <v>10</v>
      </c>
      <c r="N3" s="8" t="s">
        <v>11</v>
      </c>
      <c r="O3" s="8" t="s">
        <v>12</v>
      </c>
      <c r="P3" s="21" t="s">
        <v>13</v>
      </c>
    </row>
    <row r="4" s="1" customFormat="1" ht="71" customHeight="1" spans="1:16">
      <c r="A4" s="5"/>
      <c r="B4" s="6"/>
      <c r="C4" s="5"/>
      <c r="D4" s="9"/>
      <c r="E4" s="5"/>
      <c r="F4" s="6"/>
      <c r="G4" s="8"/>
      <c r="H4" s="5" t="s">
        <v>14</v>
      </c>
      <c r="I4" s="6" t="s">
        <v>15</v>
      </c>
      <c r="J4" s="6" t="s">
        <v>16</v>
      </c>
      <c r="K4" s="6" t="s">
        <v>17</v>
      </c>
      <c r="L4" s="6" t="s">
        <v>18</v>
      </c>
      <c r="M4" s="20"/>
      <c r="N4" s="8"/>
      <c r="O4" s="8"/>
      <c r="P4" s="21"/>
    </row>
    <row r="5" s="1" customFormat="1" ht="34" customHeight="1" spans="1:16">
      <c r="A5" s="7"/>
      <c r="B5" s="10"/>
      <c r="C5" s="7"/>
      <c r="D5" s="11"/>
      <c r="E5" s="7"/>
      <c r="F5" s="10"/>
      <c r="G5" s="12">
        <f t="shared" ref="G5:L5" si="0">SUM(G7:G117)</f>
        <v>21027.55</v>
      </c>
      <c r="H5" s="12">
        <f t="shared" si="0"/>
        <v>20450.780619</v>
      </c>
      <c r="I5" s="12">
        <f t="shared" si="0"/>
        <v>20450.780619</v>
      </c>
      <c r="J5" s="12">
        <f t="shared" si="0"/>
        <v>0</v>
      </c>
      <c r="K5" s="12">
        <f t="shared" si="0"/>
        <v>0</v>
      </c>
      <c r="L5" s="12">
        <f t="shared" si="0"/>
        <v>0</v>
      </c>
      <c r="M5" s="22"/>
      <c r="N5" s="12"/>
      <c r="O5" s="12"/>
      <c r="P5" s="23"/>
    </row>
    <row r="6" s="1" customFormat="1" ht="34" customHeight="1" spans="1:16">
      <c r="A6" s="5" t="s">
        <v>19</v>
      </c>
      <c r="B6" s="5"/>
      <c r="C6" s="5"/>
      <c r="D6" s="5"/>
      <c r="E6" s="5"/>
      <c r="F6" s="5"/>
      <c r="G6" s="5"/>
      <c r="H6" s="5"/>
      <c r="I6" s="5"/>
      <c r="J6" s="5"/>
      <c r="K6" s="5"/>
      <c r="L6" s="5"/>
      <c r="M6" s="5"/>
      <c r="N6" s="5"/>
      <c r="O6" s="5"/>
      <c r="P6" s="5"/>
    </row>
    <row r="7" s="2" customFormat="1" ht="45" customHeight="1" spans="1:16">
      <c r="A7" s="13">
        <v>1</v>
      </c>
      <c r="B7" s="14" t="s">
        <v>20</v>
      </c>
      <c r="C7" s="14" t="s">
        <v>21</v>
      </c>
      <c r="D7" s="14" t="s">
        <v>22</v>
      </c>
      <c r="E7" s="14" t="s">
        <v>23</v>
      </c>
      <c r="F7" s="14" t="s">
        <v>24</v>
      </c>
      <c r="G7" s="14">
        <v>30</v>
      </c>
      <c r="H7" s="13">
        <f>I7+J7+K7+L7</f>
        <v>30</v>
      </c>
      <c r="I7" s="14">
        <v>30</v>
      </c>
      <c r="J7" s="13"/>
      <c r="K7" s="13"/>
      <c r="L7" s="13"/>
      <c r="M7" s="13" t="s">
        <v>25</v>
      </c>
      <c r="N7" s="14" t="s">
        <v>26</v>
      </c>
      <c r="O7" s="24">
        <f>H7/G7</f>
        <v>1</v>
      </c>
      <c r="P7" s="13"/>
    </row>
    <row r="8" s="2" customFormat="1" ht="44" customHeight="1" spans="1:16">
      <c r="A8" s="13">
        <v>2</v>
      </c>
      <c r="B8" s="14" t="s">
        <v>27</v>
      </c>
      <c r="C8" s="14" t="s">
        <v>21</v>
      </c>
      <c r="D8" s="14" t="s">
        <v>28</v>
      </c>
      <c r="E8" s="14" t="s">
        <v>29</v>
      </c>
      <c r="F8" s="14" t="s">
        <v>30</v>
      </c>
      <c r="G8" s="14">
        <v>1111.9131</v>
      </c>
      <c r="H8" s="13">
        <f t="shared" ref="H8:H51" si="1">I8+J8+K8+L8</f>
        <v>1111.9131</v>
      </c>
      <c r="I8" s="14">
        <v>1111.9131</v>
      </c>
      <c r="J8" s="13"/>
      <c r="K8" s="13"/>
      <c r="L8" s="13"/>
      <c r="M8" s="13" t="s">
        <v>25</v>
      </c>
      <c r="N8" s="14" t="s">
        <v>31</v>
      </c>
      <c r="O8" s="24">
        <f t="shared" ref="O8:O51" si="2">H8/G8</f>
        <v>1</v>
      </c>
      <c r="P8" s="13"/>
    </row>
    <row r="9" s="2" customFormat="1" ht="79" customHeight="1" spans="1:16">
      <c r="A9" s="13">
        <v>3</v>
      </c>
      <c r="B9" s="14" t="s">
        <v>32</v>
      </c>
      <c r="C9" s="14" t="s">
        <v>21</v>
      </c>
      <c r="D9" s="14" t="s">
        <v>33</v>
      </c>
      <c r="E9" s="14" t="s">
        <v>29</v>
      </c>
      <c r="F9" s="15" t="s">
        <v>34</v>
      </c>
      <c r="G9" s="14">
        <v>100</v>
      </c>
      <c r="H9" s="13">
        <f t="shared" si="1"/>
        <v>100</v>
      </c>
      <c r="I9" s="14">
        <v>100</v>
      </c>
      <c r="J9" s="13"/>
      <c r="K9" s="13"/>
      <c r="L9" s="13"/>
      <c r="M9" s="13" t="s">
        <v>25</v>
      </c>
      <c r="N9" s="15" t="s">
        <v>35</v>
      </c>
      <c r="O9" s="24">
        <f t="shared" si="2"/>
        <v>1</v>
      </c>
      <c r="P9" s="13"/>
    </row>
    <row r="10" s="2" customFormat="1" ht="63" customHeight="1" spans="1:16">
      <c r="A10" s="13">
        <v>4</v>
      </c>
      <c r="B10" s="14" t="s">
        <v>36</v>
      </c>
      <c r="C10" s="14" t="s">
        <v>21</v>
      </c>
      <c r="D10" s="14" t="s">
        <v>33</v>
      </c>
      <c r="E10" s="14" t="s">
        <v>29</v>
      </c>
      <c r="F10" s="14" t="s">
        <v>37</v>
      </c>
      <c r="G10" s="14">
        <v>60</v>
      </c>
      <c r="H10" s="13">
        <f t="shared" si="1"/>
        <v>60</v>
      </c>
      <c r="I10" s="14">
        <v>60</v>
      </c>
      <c r="J10" s="13"/>
      <c r="K10" s="13"/>
      <c r="L10" s="13"/>
      <c r="M10" s="13" t="s">
        <v>25</v>
      </c>
      <c r="N10" s="14" t="s">
        <v>38</v>
      </c>
      <c r="O10" s="24">
        <f t="shared" si="2"/>
        <v>1</v>
      </c>
      <c r="P10" s="13"/>
    </row>
    <row r="11" s="2" customFormat="1" ht="55" customHeight="1" spans="1:16">
      <c r="A11" s="13">
        <v>5</v>
      </c>
      <c r="B11" s="14" t="s">
        <v>39</v>
      </c>
      <c r="C11" s="14" t="s">
        <v>21</v>
      </c>
      <c r="D11" s="14" t="s">
        <v>33</v>
      </c>
      <c r="E11" s="14" t="s">
        <v>23</v>
      </c>
      <c r="F11" s="15" t="s">
        <v>40</v>
      </c>
      <c r="G11" s="14">
        <v>160.66</v>
      </c>
      <c r="H11" s="13">
        <f t="shared" si="1"/>
        <v>160.66</v>
      </c>
      <c r="I11" s="14">
        <v>160.66</v>
      </c>
      <c r="J11" s="13"/>
      <c r="K11" s="13"/>
      <c r="L11" s="13"/>
      <c r="M11" s="13" t="s">
        <v>25</v>
      </c>
      <c r="N11" s="15" t="s">
        <v>41</v>
      </c>
      <c r="O11" s="24">
        <f t="shared" si="2"/>
        <v>1</v>
      </c>
      <c r="P11" s="13"/>
    </row>
    <row r="12" s="2" customFormat="1" ht="45" customHeight="1" spans="1:16">
      <c r="A12" s="13">
        <v>6</v>
      </c>
      <c r="B12" s="14" t="s">
        <v>42</v>
      </c>
      <c r="C12" s="14" t="s">
        <v>21</v>
      </c>
      <c r="D12" s="14" t="s">
        <v>43</v>
      </c>
      <c r="E12" s="14" t="s">
        <v>23</v>
      </c>
      <c r="F12" s="14" t="s">
        <v>44</v>
      </c>
      <c r="G12" s="14">
        <v>899.76</v>
      </c>
      <c r="H12" s="13">
        <f t="shared" si="1"/>
        <v>899.76</v>
      </c>
      <c r="I12" s="14">
        <v>899.76</v>
      </c>
      <c r="J12" s="13"/>
      <c r="K12" s="13"/>
      <c r="L12" s="13"/>
      <c r="M12" s="13" t="s">
        <v>25</v>
      </c>
      <c r="N12" s="14" t="s">
        <v>45</v>
      </c>
      <c r="O12" s="24">
        <f t="shared" si="2"/>
        <v>1</v>
      </c>
      <c r="P12" s="13"/>
    </row>
    <row r="13" s="2" customFormat="1" ht="36" customHeight="1" spans="1:16">
      <c r="A13" s="13">
        <v>7</v>
      </c>
      <c r="B13" s="14" t="s">
        <v>46</v>
      </c>
      <c r="C13" s="14" t="s">
        <v>21</v>
      </c>
      <c r="D13" s="14" t="s">
        <v>33</v>
      </c>
      <c r="E13" s="14" t="s">
        <v>23</v>
      </c>
      <c r="F13" s="14" t="s">
        <v>47</v>
      </c>
      <c r="G13" s="14">
        <v>98.758</v>
      </c>
      <c r="H13" s="13">
        <f t="shared" si="1"/>
        <v>98.758</v>
      </c>
      <c r="I13" s="14">
        <v>98.758</v>
      </c>
      <c r="J13" s="13"/>
      <c r="K13" s="13"/>
      <c r="L13" s="13"/>
      <c r="M13" s="13" t="s">
        <v>25</v>
      </c>
      <c r="N13" s="14" t="s">
        <v>48</v>
      </c>
      <c r="O13" s="24">
        <f t="shared" si="2"/>
        <v>1</v>
      </c>
      <c r="P13" s="13"/>
    </row>
    <row r="14" s="2" customFormat="1" ht="43" customHeight="1" spans="1:16">
      <c r="A14" s="13">
        <v>8</v>
      </c>
      <c r="B14" s="14" t="s">
        <v>49</v>
      </c>
      <c r="C14" s="14" t="s">
        <v>21</v>
      </c>
      <c r="D14" s="14" t="s">
        <v>50</v>
      </c>
      <c r="E14" s="14" t="s">
        <v>51</v>
      </c>
      <c r="F14" s="15" t="s">
        <v>52</v>
      </c>
      <c r="G14" s="14">
        <v>260</v>
      </c>
      <c r="H14" s="13">
        <f t="shared" si="1"/>
        <v>260</v>
      </c>
      <c r="I14" s="14">
        <v>260</v>
      </c>
      <c r="J14" s="13"/>
      <c r="K14" s="13"/>
      <c r="L14" s="13"/>
      <c r="M14" s="13" t="s">
        <v>25</v>
      </c>
      <c r="N14" s="14" t="s">
        <v>48</v>
      </c>
      <c r="O14" s="24">
        <f t="shared" si="2"/>
        <v>1</v>
      </c>
      <c r="P14" s="13"/>
    </row>
    <row r="15" s="2" customFormat="1" ht="36" spans="1:16">
      <c r="A15" s="13">
        <v>9</v>
      </c>
      <c r="B15" s="14" t="s">
        <v>53</v>
      </c>
      <c r="C15" s="14" t="s">
        <v>21</v>
      </c>
      <c r="D15" s="14" t="s">
        <v>54</v>
      </c>
      <c r="E15" s="14" t="s">
        <v>55</v>
      </c>
      <c r="F15" s="14" t="s">
        <v>56</v>
      </c>
      <c r="G15" s="14">
        <v>396.64</v>
      </c>
      <c r="H15" s="13">
        <f t="shared" si="1"/>
        <v>396.64</v>
      </c>
      <c r="I15" s="14">
        <v>396.64</v>
      </c>
      <c r="J15" s="13"/>
      <c r="K15" s="13"/>
      <c r="L15" s="13"/>
      <c r="M15" s="13" t="s">
        <v>25</v>
      </c>
      <c r="N15" s="14" t="s">
        <v>57</v>
      </c>
      <c r="O15" s="24">
        <f t="shared" si="2"/>
        <v>1</v>
      </c>
      <c r="P15" s="13"/>
    </row>
    <row r="16" s="2" customFormat="1" ht="51" customHeight="1" spans="1:16">
      <c r="A16" s="13">
        <v>10</v>
      </c>
      <c r="B16" s="14" t="s">
        <v>58</v>
      </c>
      <c r="C16" s="14" t="s">
        <v>21</v>
      </c>
      <c r="D16" s="14" t="s">
        <v>33</v>
      </c>
      <c r="E16" s="14" t="s">
        <v>59</v>
      </c>
      <c r="F16" s="14" t="s">
        <v>60</v>
      </c>
      <c r="G16" s="14">
        <v>1000</v>
      </c>
      <c r="H16" s="13">
        <f t="shared" si="1"/>
        <v>1000</v>
      </c>
      <c r="I16" s="14">
        <v>1000</v>
      </c>
      <c r="J16" s="13"/>
      <c r="K16" s="13"/>
      <c r="L16" s="13"/>
      <c r="M16" s="13" t="s">
        <v>25</v>
      </c>
      <c r="N16" s="14" t="s">
        <v>61</v>
      </c>
      <c r="O16" s="24">
        <f t="shared" si="2"/>
        <v>1</v>
      </c>
      <c r="P16" s="13"/>
    </row>
    <row r="17" s="2" customFormat="1" ht="36" customHeight="1" spans="1:16">
      <c r="A17" s="13">
        <v>11</v>
      </c>
      <c r="B17" s="14" t="s">
        <v>62</v>
      </c>
      <c r="C17" s="14" t="s">
        <v>21</v>
      </c>
      <c r="D17" s="14" t="s">
        <v>63</v>
      </c>
      <c r="E17" s="14" t="s">
        <v>64</v>
      </c>
      <c r="F17" s="14" t="s">
        <v>65</v>
      </c>
      <c r="G17" s="14">
        <v>1000</v>
      </c>
      <c r="H17" s="13">
        <f t="shared" si="1"/>
        <v>1000</v>
      </c>
      <c r="I17" s="14">
        <v>1000</v>
      </c>
      <c r="J17" s="13"/>
      <c r="K17" s="13"/>
      <c r="L17" s="13"/>
      <c r="M17" s="13" t="s">
        <v>25</v>
      </c>
      <c r="N17" s="14" t="s">
        <v>66</v>
      </c>
      <c r="O17" s="24">
        <f t="shared" si="2"/>
        <v>1</v>
      </c>
      <c r="P17" s="13"/>
    </row>
    <row r="18" s="2" customFormat="1" ht="37" customHeight="1" spans="1:16">
      <c r="A18" s="13">
        <v>12</v>
      </c>
      <c r="B18" s="14" t="s">
        <v>67</v>
      </c>
      <c r="C18" s="14" t="s">
        <v>21</v>
      </c>
      <c r="D18" s="14" t="s">
        <v>68</v>
      </c>
      <c r="E18" s="14" t="s">
        <v>64</v>
      </c>
      <c r="F18" s="14" t="s">
        <v>65</v>
      </c>
      <c r="G18" s="14">
        <v>1000</v>
      </c>
      <c r="H18" s="13">
        <f t="shared" si="1"/>
        <v>1000</v>
      </c>
      <c r="I18" s="14">
        <v>1000</v>
      </c>
      <c r="J18" s="13"/>
      <c r="K18" s="13"/>
      <c r="L18" s="13"/>
      <c r="M18" s="13" t="s">
        <v>25</v>
      </c>
      <c r="N18" s="14" t="s">
        <v>66</v>
      </c>
      <c r="O18" s="24">
        <f t="shared" si="2"/>
        <v>1</v>
      </c>
      <c r="P18" s="13"/>
    </row>
    <row r="19" s="2" customFormat="1" ht="48" spans="1:16">
      <c r="A19" s="13">
        <v>13</v>
      </c>
      <c r="B19" s="14" t="s">
        <v>69</v>
      </c>
      <c r="C19" s="14" t="s">
        <v>21</v>
      </c>
      <c r="D19" s="14" t="s">
        <v>70</v>
      </c>
      <c r="E19" s="14" t="s">
        <v>51</v>
      </c>
      <c r="F19" s="14" t="s">
        <v>71</v>
      </c>
      <c r="G19" s="14">
        <v>133.7189</v>
      </c>
      <c r="H19" s="13">
        <f t="shared" si="1"/>
        <v>133.7189</v>
      </c>
      <c r="I19" s="14">
        <v>133.7189</v>
      </c>
      <c r="J19" s="13"/>
      <c r="K19" s="13"/>
      <c r="L19" s="13"/>
      <c r="M19" s="13" t="s">
        <v>25</v>
      </c>
      <c r="N19" s="15" t="s">
        <v>72</v>
      </c>
      <c r="O19" s="24">
        <f t="shared" si="2"/>
        <v>1</v>
      </c>
      <c r="P19" s="13"/>
    </row>
    <row r="20" s="2" customFormat="1" ht="43" customHeight="1" spans="1:16">
      <c r="A20" s="13">
        <v>14</v>
      </c>
      <c r="B20" s="14" t="s">
        <v>73</v>
      </c>
      <c r="C20" s="14" t="s">
        <v>21</v>
      </c>
      <c r="D20" s="14" t="s">
        <v>74</v>
      </c>
      <c r="E20" s="14" t="s">
        <v>75</v>
      </c>
      <c r="F20" s="14" t="s">
        <v>76</v>
      </c>
      <c r="G20" s="14">
        <v>195</v>
      </c>
      <c r="H20" s="13">
        <f t="shared" si="1"/>
        <v>195</v>
      </c>
      <c r="I20" s="14">
        <v>195</v>
      </c>
      <c r="J20" s="13"/>
      <c r="K20" s="13"/>
      <c r="L20" s="13"/>
      <c r="M20" s="13" t="s">
        <v>25</v>
      </c>
      <c r="N20" s="14" t="s">
        <v>77</v>
      </c>
      <c r="O20" s="24">
        <f t="shared" si="2"/>
        <v>1</v>
      </c>
      <c r="P20" s="13"/>
    </row>
    <row r="21" s="2" customFormat="1" ht="36" spans="1:16">
      <c r="A21" s="13">
        <v>15</v>
      </c>
      <c r="B21" s="14" t="s">
        <v>78</v>
      </c>
      <c r="C21" s="14" t="s">
        <v>21</v>
      </c>
      <c r="D21" s="14" t="s">
        <v>79</v>
      </c>
      <c r="E21" s="14" t="s">
        <v>80</v>
      </c>
      <c r="F21" s="14" t="s">
        <v>81</v>
      </c>
      <c r="G21" s="14">
        <v>80</v>
      </c>
      <c r="H21" s="13">
        <f t="shared" si="1"/>
        <v>80</v>
      </c>
      <c r="I21" s="14">
        <v>80</v>
      </c>
      <c r="J21" s="13"/>
      <c r="K21" s="13"/>
      <c r="L21" s="13"/>
      <c r="M21" s="13" t="s">
        <v>25</v>
      </c>
      <c r="N21" s="14" t="s">
        <v>82</v>
      </c>
      <c r="O21" s="24">
        <f t="shared" si="2"/>
        <v>1</v>
      </c>
      <c r="P21" s="13"/>
    </row>
    <row r="22" s="2" customFormat="1" ht="57" customHeight="1" spans="1:16">
      <c r="A22" s="13">
        <v>16</v>
      </c>
      <c r="B22" s="14" t="s">
        <v>83</v>
      </c>
      <c r="C22" s="14" t="s">
        <v>21</v>
      </c>
      <c r="D22" s="14" t="s">
        <v>84</v>
      </c>
      <c r="E22" s="14" t="s">
        <v>85</v>
      </c>
      <c r="F22" s="14" t="s">
        <v>86</v>
      </c>
      <c r="G22" s="14">
        <v>28</v>
      </c>
      <c r="H22" s="13">
        <f t="shared" si="1"/>
        <v>28</v>
      </c>
      <c r="I22" s="14">
        <v>28</v>
      </c>
      <c r="J22" s="13"/>
      <c r="K22" s="13"/>
      <c r="L22" s="13"/>
      <c r="M22" s="13" t="s">
        <v>25</v>
      </c>
      <c r="N22" s="14" t="s">
        <v>87</v>
      </c>
      <c r="O22" s="24">
        <f t="shared" si="2"/>
        <v>1</v>
      </c>
      <c r="P22" s="13"/>
    </row>
    <row r="23" s="2" customFormat="1" ht="83" customHeight="1" spans="1:16">
      <c r="A23" s="13">
        <v>17</v>
      </c>
      <c r="B23" s="14" t="s">
        <v>88</v>
      </c>
      <c r="C23" s="14" t="s">
        <v>21</v>
      </c>
      <c r="D23" s="14" t="s">
        <v>89</v>
      </c>
      <c r="E23" s="14" t="s">
        <v>90</v>
      </c>
      <c r="F23" s="14" t="s">
        <v>91</v>
      </c>
      <c r="G23" s="14">
        <v>188</v>
      </c>
      <c r="H23" s="13">
        <f t="shared" si="1"/>
        <v>188</v>
      </c>
      <c r="I23" s="14">
        <v>188</v>
      </c>
      <c r="J23" s="13"/>
      <c r="K23" s="13"/>
      <c r="L23" s="13"/>
      <c r="M23" s="13" t="s">
        <v>25</v>
      </c>
      <c r="N23" s="14" t="s">
        <v>92</v>
      </c>
      <c r="O23" s="24">
        <f t="shared" si="2"/>
        <v>1</v>
      </c>
      <c r="P23" s="13"/>
    </row>
    <row r="24" s="2" customFormat="1" ht="81" customHeight="1" spans="1:16">
      <c r="A24" s="13">
        <v>18</v>
      </c>
      <c r="B24" s="14" t="s">
        <v>93</v>
      </c>
      <c r="C24" s="14" t="s">
        <v>21</v>
      </c>
      <c r="D24" s="14" t="s">
        <v>94</v>
      </c>
      <c r="E24" s="14" t="s">
        <v>90</v>
      </c>
      <c r="F24" s="14" t="s">
        <v>95</v>
      </c>
      <c r="G24" s="14">
        <v>30</v>
      </c>
      <c r="H24" s="13">
        <f t="shared" si="1"/>
        <v>30</v>
      </c>
      <c r="I24" s="14">
        <v>30</v>
      </c>
      <c r="J24" s="13"/>
      <c r="K24" s="13"/>
      <c r="L24" s="13"/>
      <c r="M24" s="13" t="s">
        <v>25</v>
      </c>
      <c r="N24" s="14" t="s">
        <v>92</v>
      </c>
      <c r="O24" s="24">
        <f t="shared" si="2"/>
        <v>1</v>
      </c>
      <c r="P24" s="13"/>
    </row>
    <row r="25" s="2" customFormat="1" ht="24" spans="1:16">
      <c r="A25" s="13">
        <v>19</v>
      </c>
      <c r="B25" s="14" t="s">
        <v>96</v>
      </c>
      <c r="C25" s="14" t="s">
        <v>21</v>
      </c>
      <c r="D25" s="14"/>
      <c r="E25" s="14" t="s">
        <v>23</v>
      </c>
      <c r="F25" s="14" t="s">
        <v>96</v>
      </c>
      <c r="G25" s="16">
        <v>200</v>
      </c>
      <c r="H25" s="13">
        <f t="shared" si="1"/>
        <v>200</v>
      </c>
      <c r="I25" s="16">
        <v>200</v>
      </c>
      <c r="J25" s="13"/>
      <c r="K25" s="13"/>
      <c r="L25" s="13"/>
      <c r="M25" s="13" t="s">
        <v>25</v>
      </c>
      <c r="N25" s="14" t="s">
        <v>97</v>
      </c>
      <c r="O25" s="24">
        <f t="shared" si="2"/>
        <v>1</v>
      </c>
      <c r="P25" s="13"/>
    </row>
    <row r="26" s="2" customFormat="1" ht="60" spans="1:16">
      <c r="A26" s="13">
        <v>20</v>
      </c>
      <c r="B26" s="16" t="s">
        <v>98</v>
      </c>
      <c r="C26" s="14" t="s">
        <v>21</v>
      </c>
      <c r="D26" s="14" t="s">
        <v>99</v>
      </c>
      <c r="E26" s="15" t="s">
        <v>23</v>
      </c>
      <c r="F26" s="14" t="s">
        <v>100</v>
      </c>
      <c r="G26" s="16">
        <v>53</v>
      </c>
      <c r="H26" s="13">
        <f t="shared" si="1"/>
        <v>53</v>
      </c>
      <c r="I26" s="16">
        <v>53</v>
      </c>
      <c r="J26" s="13"/>
      <c r="K26" s="13"/>
      <c r="L26" s="13"/>
      <c r="M26" s="13" t="s">
        <v>25</v>
      </c>
      <c r="N26" s="14" t="s">
        <v>101</v>
      </c>
      <c r="O26" s="24">
        <f t="shared" si="2"/>
        <v>1</v>
      </c>
      <c r="P26" s="13"/>
    </row>
    <row r="27" s="2" customFormat="1" ht="36" spans="1:16">
      <c r="A27" s="13">
        <v>21</v>
      </c>
      <c r="B27" s="15" t="s">
        <v>102</v>
      </c>
      <c r="C27" s="14" t="s">
        <v>21</v>
      </c>
      <c r="D27" s="15" t="s">
        <v>103</v>
      </c>
      <c r="E27" s="15" t="s">
        <v>64</v>
      </c>
      <c r="F27" s="15" t="s">
        <v>104</v>
      </c>
      <c r="G27" s="14">
        <v>167</v>
      </c>
      <c r="H27" s="13">
        <f t="shared" si="1"/>
        <v>153.71</v>
      </c>
      <c r="I27" s="25">
        <v>153.71</v>
      </c>
      <c r="J27" s="13"/>
      <c r="K27" s="13"/>
      <c r="L27" s="13"/>
      <c r="M27" s="13" t="s">
        <v>25</v>
      </c>
      <c r="N27" s="15" t="s">
        <v>105</v>
      </c>
      <c r="O27" s="24">
        <v>1</v>
      </c>
      <c r="P27" s="13"/>
    </row>
    <row r="28" s="2" customFormat="1" ht="48" spans="1:16">
      <c r="A28" s="13">
        <v>22</v>
      </c>
      <c r="B28" s="14" t="s">
        <v>106</v>
      </c>
      <c r="C28" s="14" t="s">
        <v>21</v>
      </c>
      <c r="D28" s="14" t="s">
        <v>103</v>
      </c>
      <c r="E28" s="14" t="s">
        <v>64</v>
      </c>
      <c r="F28" s="14" t="s">
        <v>107</v>
      </c>
      <c r="G28" s="14">
        <v>101</v>
      </c>
      <c r="H28" s="13">
        <f t="shared" si="1"/>
        <v>50</v>
      </c>
      <c r="I28" s="14">
        <v>50</v>
      </c>
      <c r="J28" s="13"/>
      <c r="K28" s="13"/>
      <c r="L28" s="13"/>
      <c r="M28" s="13" t="s">
        <v>25</v>
      </c>
      <c r="N28" s="14" t="s">
        <v>105</v>
      </c>
      <c r="O28" s="24">
        <v>1</v>
      </c>
      <c r="P28" s="13"/>
    </row>
    <row r="29" s="2" customFormat="1" ht="37" customHeight="1" spans="1:16">
      <c r="A29" s="13">
        <v>23</v>
      </c>
      <c r="B29" s="14" t="s">
        <v>108</v>
      </c>
      <c r="C29" s="14" t="s">
        <v>21</v>
      </c>
      <c r="D29" s="14" t="s">
        <v>109</v>
      </c>
      <c r="E29" s="14" t="s">
        <v>64</v>
      </c>
      <c r="F29" s="14" t="s">
        <v>110</v>
      </c>
      <c r="G29" s="14">
        <v>65</v>
      </c>
      <c r="H29" s="13">
        <f t="shared" si="1"/>
        <v>65</v>
      </c>
      <c r="I29" s="14">
        <v>65</v>
      </c>
      <c r="J29" s="13"/>
      <c r="K29" s="13"/>
      <c r="L29" s="13"/>
      <c r="M29" s="13" t="s">
        <v>25</v>
      </c>
      <c r="N29" s="14" t="s">
        <v>111</v>
      </c>
      <c r="O29" s="24">
        <f t="shared" si="2"/>
        <v>1</v>
      </c>
      <c r="P29" s="13"/>
    </row>
    <row r="30" s="2" customFormat="1" ht="37" customHeight="1" spans="1:16">
      <c r="A30" s="13">
        <v>24</v>
      </c>
      <c r="B30" s="14" t="s">
        <v>112</v>
      </c>
      <c r="C30" s="14" t="s">
        <v>21</v>
      </c>
      <c r="D30" s="14" t="s">
        <v>109</v>
      </c>
      <c r="E30" s="14" t="s">
        <v>64</v>
      </c>
      <c r="F30" s="14" t="s">
        <v>113</v>
      </c>
      <c r="G30" s="14">
        <v>30</v>
      </c>
      <c r="H30" s="13">
        <f t="shared" si="1"/>
        <v>30</v>
      </c>
      <c r="I30" s="14">
        <v>30</v>
      </c>
      <c r="J30" s="13"/>
      <c r="K30" s="13"/>
      <c r="L30" s="13"/>
      <c r="M30" s="13" t="s">
        <v>25</v>
      </c>
      <c r="N30" s="14" t="s">
        <v>111</v>
      </c>
      <c r="O30" s="24">
        <f t="shared" si="2"/>
        <v>1</v>
      </c>
      <c r="P30" s="13"/>
    </row>
    <row r="31" s="2" customFormat="1" ht="37" customHeight="1" spans="1:16">
      <c r="A31" s="13">
        <v>25</v>
      </c>
      <c r="B31" s="14" t="s">
        <v>114</v>
      </c>
      <c r="C31" s="14" t="s">
        <v>21</v>
      </c>
      <c r="D31" s="14" t="s">
        <v>109</v>
      </c>
      <c r="E31" s="14" t="s">
        <v>64</v>
      </c>
      <c r="F31" s="14" t="s">
        <v>115</v>
      </c>
      <c r="G31" s="14">
        <v>30</v>
      </c>
      <c r="H31" s="13">
        <f t="shared" si="1"/>
        <v>30</v>
      </c>
      <c r="I31" s="14">
        <v>30</v>
      </c>
      <c r="J31" s="13"/>
      <c r="K31" s="13"/>
      <c r="L31" s="13"/>
      <c r="M31" s="13" t="s">
        <v>25</v>
      </c>
      <c r="N31" s="14" t="s">
        <v>111</v>
      </c>
      <c r="O31" s="24">
        <f t="shared" si="2"/>
        <v>1</v>
      </c>
      <c r="P31" s="13"/>
    </row>
    <row r="32" s="2" customFormat="1" ht="37" customHeight="1" spans="1:16">
      <c r="A32" s="13">
        <v>26</v>
      </c>
      <c r="B32" s="14" t="s">
        <v>116</v>
      </c>
      <c r="C32" s="14" t="s">
        <v>21</v>
      </c>
      <c r="D32" s="14" t="s">
        <v>109</v>
      </c>
      <c r="E32" s="14" t="s">
        <v>64</v>
      </c>
      <c r="F32" s="14" t="s">
        <v>117</v>
      </c>
      <c r="G32" s="14">
        <v>330</v>
      </c>
      <c r="H32" s="13">
        <f t="shared" si="1"/>
        <v>282.042829</v>
      </c>
      <c r="I32" s="13">
        <v>282.042829</v>
      </c>
      <c r="J32" s="13"/>
      <c r="K32" s="13"/>
      <c r="L32" s="13"/>
      <c r="M32" s="13" t="s">
        <v>25</v>
      </c>
      <c r="N32" s="14" t="s">
        <v>118</v>
      </c>
      <c r="O32" s="24">
        <v>1</v>
      </c>
      <c r="P32" s="13"/>
    </row>
    <row r="33" s="2" customFormat="1" ht="37" customHeight="1" spans="1:16">
      <c r="A33" s="13">
        <v>27</v>
      </c>
      <c r="B33" s="14" t="s">
        <v>119</v>
      </c>
      <c r="C33" s="14" t="s">
        <v>21</v>
      </c>
      <c r="D33" s="14" t="s">
        <v>109</v>
      </c>
      <c r="E33" s="14" t="s">
        <v>64</v>
      </c>
      <c r="F33" s="14" t="s">
        <v>120</v>
      </c>
      <c r="G33" s="14">
        <v>65</v>
      </c>
      <c r="H33" s="13">
        <f t="shared" si="1"/>
        <v>35.9786</v>
      </c>
      <c r="I33" s="26">
        <v>35.9786</v>
      </c>
      <c r="J33" s="13"/>
      <c r="K33" s="13"/>
      <c r="L33" s="13"/>
      <c r="M33" s="13" t="s">
        <v>25</v>
      </c>
      <c r="N33" s="14" t="s">
        <v>121</v>
      </c>
      <c r="O33" s="24">
        <v>1</v>
      </c>
      <c r="P33" s="13"/>
    </row>
    <row r="34" s="2" customFormat="1" ht="30" customHeight="1" spans="1:16">
      <c r="A34" s="13">
        <v>28</v>
      </c>
      <c r="B34" s="14" t="s">
        <v>122</v>
      </c>
      <c r="C34" s="14" t="s">
        <v>21</v>
      </c>
      <c r="D34" s="14" t="s">
        <v>123</v>
      </c>
      <c r="E34" s="14" t="s">
        <v>64</v>
      </c>
      <c r="F34" s="14" t="s">
        <v>124</v>
      </c>
      <c r="G34" s="14">
        <v>15</v>
      </c>
      <c r="H34" s="13">
        <f t="shared" si="1"/>
        <v>12</v>
      </c>
      <c r="I34" s="14">
        <v>12</v>
      </c>
      <c r="J34" s="13"/>
      <c r="K34" s="13"/>
      <c r="L34" s="13"/>
      <c r="M34" s="13" t="s">
        <v>25</v>
      </c>
      <c r="N34" s="14" t="s">
        <v>125</v>
      </c>
      <c r="O34" s="24">
        <v>1</v>
      </c>
      <c r="P34" s="13"/>
    </row>
    <row r="35" s="2" customFormat="1" ht="30" customHeight="1" spans="1:16">
      <c r="A35" s="13">
        <v>29</v>
      </c>
      <c r="B35" s="14" t="s">
        <v>126</v>
      </c>
      <c r="C35" s="14" t="s">
        <v>21</v>
      </c>
      <c r="D35" s="14" t="s">
        <v>123</v>
      </c>
      <c r="E35" s="14" t="s">
        <v>64</v>
      </c>
      <c r="F35" s="14" t="s">
        <v>127</v>
      </c>
      <c r="G35" s="14">
        <v>490</v>
      </c>
      <c r="H35" s="13">
        <f t="shared" si="1"/>
        <v>430</v>
      </c>
      <c r="I35" s="14">
        <v>430</v>
      </c>
      <c r="J35" s="13"/>
      <c r="K35" s="13"/>
      <c r="L35" s="13"/>
      <c r="M35" s="13" t="s">
        <v>25</v>
      </c>
      <c r="N35" s="14" t="s">
        <v>125</v>
      </c>
      <c r="O35" s="24">
        <v>1</v>
      </c>
      <c r="P35" s="13"/>
    </row>
    <row r="36" s="2" customFormat="1" ht="30" customHeight="1" spans="1:16">
      <c r="A36" s="13">
        <v>30</v>
      </c>
      <c r="B36" s="15" t="s">
        <v>128</v>
      </c>
      <c r="C36" s="14" t="s">
        <v>21</v>
      </c>
      <c r="D36" s="15" t="s">
        <v>99</v>
      </c>
      <c r="E36" s="15" t="s">
        <v>64</v>
      </c>
      <c r="F36" s="15" t="s">
        <v>129</v>
      </c>
      <c r="G36" s="14">
        <v>160</v>
      </c>
      <c r="H36" s="13">
        <f t="shared" si="1"/>
        <v>160</v>
      </c>
      <c r="I36" s="14">
        <v>160</v>
      </c>
      <c r="J36" s="13"/>
      <c r="K36" s="13"/>
      <c r="L36" s="13"/>
      <c r="M36" s="13" t="s">
        <v>25</v>
      </c>
      <c r="N36" s="15" t="s">
        <v>130</v>
      </c>
      <c r="O36" s="24">
        <f t="shared" si="2"/>
        <v>1</v>
      </c>
      <c r="P36" s="13"/>
    </row>
    <row r="37" s="2" customFormat="1" ht="68" customHeight="1" spans="1:16">
      <c r="A37" s="13">
        <v>31</v>
      </c>
      <c r="B37" s="15" t="s">
        <v>131</v>
      </c>
      <c r="C37" s="14" t="s">
        <v>21</v>
      </c>
      <c r="D37" s="15" t="s">
        <v>132</v>
      </c>
      <c r="E37" s="15" t="s">
        <v>64</v>
      </c>
      <c r="F37" s="15" t="s">
        <v>133</v>
      </c>
      <c r="G37" s="14">
        <v>75</v>
      </c>
      <c r="H37" s="13">
        <f t="shared" si="1"/>
        <v>75</v>
      </c>
      <c r="I37" s="14">
        <v>75</v>
      </c>
      <c r="J37" s="13"/>
      <c r="K37" s="13"/>
      <c r="L37" s="13"/>
      <c r="M37" s="13" t="s">
        <v>25</v>
      </c>
      <c r="N37" s="15" t="s">
        <v>111</v>
      </c>
      <c r="O37" s="24">
        <f t="shared" si="2"/>
        <v>1</v>
      </c>
      <c r="P37" s="13"/>
    </row>
    <row r="38" s="2" customFormat="1" ht="96" spans="1:16">
      <c r="A38" s="13">
        <v>32</v>
      </c>
      <c r="B38" s="14" t="s">
        <v>134</v>
      </c>
      <c r="C38" s="14" t="s">
        <v>21</v>
      </c>
      <c r="D38" s="14" t="s">
        <v>135</v>
      </c>
      <c r="E38" s="14" t="s">
        <v>55</v>
      </c>
      <c r="F38" s="14" t="s">
        <v>136</v>
      </c>
      <c r="G38" s="14">
        <v>300</v>
      </c>
      <c r="H38" s="13">
        <f t="shared" si="1"/>
        <v>300</v>
      </c>
      <c r="I38" s="14">
        <v>300</v>
      </c>
      <c r="J38" s="13"/>
      <c r="K38" s="13"/>
      <c r="L38" s="13"/>
      <c r="M38" s="13" t="s">
        <v>25</v>
      </c>
      <c r="N38" s="14" t="s">
        <v>137</v>
      </c>
      <c r="O38" s="24">
        <f t="shared" si="2"/>
        <v>1</v>
      </c>
      <c r="P38" s="13"/>
    </row>
    <row r="39" s="2" customFormat="1" ht="36" spans="1:16">
      <c r="A39" s="13">
        <v>33</v>
      </c>
      <c r="B39" s="14" t="s">
        <v>138</v>
      </c>
      <c r="C39" s="14" t="s">
        <v>21</v>
      </c>
      <c r="D39" s="14" t="s">
        <v>139</v>
      </c>
      <c r="E39" s="14" t="s">
        <v>23</v>
      </c>
      <c r="F39" s="14" t="s">
        <v>140</v>
      </c>
      <c r="G39" s="14">
        <v>22.8</v>
      </c>
      <c r="H39" s="13">
        <f t="shared" si="1"/>
        <v>10</v>
      </c>
      <c r="I39" s="14">
        <v>10</v>
      </c>
      <c r="J39" s="13"/>
      <c r="K39" s="13"/>
      <c r="L39" s="13"/>
      <c r="M39" s="13" t="s">
        <v>25</v>
      </c>
      <c r="N39" s="14" t="s">
        <v>141</v>
      </c>
      <c r="O39" s="24">
        <v>1</v>
      </c>
      <c r="P39" s="13"/>
    </row>
    <row r="40" s="2" customFormat="1" ht="24" spans="1:16">
      <c r="A40" s="13">
        <v>34</v>
      </c>
      <c r="B40" s="14" t="s">
        <v>142</v>
      </c>
      <c r="C40" s="14" t="s">
        <v>21</v>
      </c>
      <c r="D40" s="14" t="s">
        <v>143</v>
      </c>
      <c r="E40" s="14" t="s">
        <v>90</v>
      </c>
      <c r="F40" s="14" t="s">
        <v>144</v>
      </c>
      <c r="G40" s="14">
        <v>45</v>
      </c>
      <c r="H40" s="13">
        <f t="shared" si="1"/>
        <v>45</v>
      </c>
      <c r="I40" s="14">
        <v>45</v>
      </c>
      <c r="J40" s="13"/>
      <c r="K40" s="13"/>
      <c r="L40" s="13"/>
      <c r="M40" s="13" t="s">
        <v>25</v>
      </c>
      <c r="N40" s="14" t="s">
        <v>92</v>
      </c>
      <c r="O40" s="24">
        <f t="shared" si="2"/>
        <v>1</v>
      </c>
      <c r="P40" s="13"/>
    </row>
    <row r="41" s="2" customFormat="1" ht="110" customHeight="1" spans="1:16">
      <c r="A41" s="13">
        <v>35</v>
      </c>
      <c r="B41" s="14" t="s">
        <v>145</v>
      </c>
      <c r="C41" s="14" t="s">
        <v>21</v>
      </c>
      <c r="D41" s="14" t="s">
        <v>146</v>
      </c>
      <c r="E41" s="14" t="s">
        <v>29</v>
      </c>
      <c r="F41" s="14" t="s">
        <v>147</v>
      </c>
      <c r="G41" s="14">
        <v>21.3</v>
      </c>
      <c r="H41" s="13">
        <f t="shared" si="1"/>
        <v>21.3</v>
      </c>
      <c r="I41" s="14">
        <v>21.3</v>
      </c>
      <c r="J41" s="13"/>
      <c r="K41" s="13"/>
      <c r="L41" s="13"/>
      <c r="M41" s="13" t="s">
        <v>25</v>
      </c>
      <c r="N41" s="14" t="s">
        <v>148</v>
      </c>
      <c r="O41" s="24">
        <f t="shared" si="2"/>
        <v>1</v>
      </c>
      <c r="P41" s="13"/>
    </row>
    <row r="42" s="2" customFormat="1" ht="121" customHeight="1" spans="1:16">
      <c r="A42" s="13">
        <v>36</v>
      </c>
      <c r="B42" s="14" t="s">
        <v>149</v>
      </c>
      <c r="C42" s="14" t="s">
        <v>21</v>
      </c>
      <c r="D42" s="14" t="s">
        <v>146</v>
      </c>
      <c r="E42" s="14" t="s">
        <v>29</v>
      </c>
      <c r="F42" s="14" t="s">
        <v>150</v>
      </c>
      <c r="G42" s="14">
        <v>5.8</v>
      </c>
      <c r="H42" s="13">
        <f t="shared" si="1"/>
        <v>5.8</v>
      </c>
      <c r="I42" s="14">
        <v>5.8</v>
      </c>
      <c r="J42" s="13"/>
      <c r="K42" s="13"/>
      <c r="L42" s="13"/>
      <c r="M42" s="13" t="s">
        <v>25</v>
      </c>
      <c r="N42" s="14" t="s">
        <v>148</v>
      </c>
      <c r="O42" s="24">
        <f t="shared" si="2"/>
        <v>1</v>
      </c>
      <c r="P42" s="13"/>
    </row>
    <row r="43" s="2" customFormat="1" ht="48" spans="1:16">
      <c r="A43" s="13">
        <v>37</v>
      </c>
      <c r="B43" s="14" t="s">
        <v>151</v>
      </c>
      <c r="C43" s="14" t="s">
        <v>21</v>
      </c>
      <c r="D43" s="14" t="s">
        <v>33</v>
      </c>
      <c r="E43" s="14" t="s">
        <v>29</v>
      </c>
      <c r="F43" s="14" t="s">
        <v>152</v>
      </c>
      <c r="G43" s="14">
        <v>90</v>
      </c>
      <c r="H43" s="13">
        <f t="shared" si="1"/>
        <v>90</v>
      </c>
      <c r="I43" s="14">
        <v>90</v>
      </c>
      <c r="J43" s="13"/>
      <c r="K43" s="13"/>
      <c r="L43" s="13"/>
      <c r="M43" s="13" t="s">
        <v>25</v>
      </c>
      <c r="N43" s="14" t="s">
        <v>153</v>
      </c>
      <c r="O43" s="24">
        <f t="shared" si="2"/>
        <v>1</v>
      </c>
      <c r="P43" s="13"/>
    </row>
    <row r="44" s="2" customFormat="1" ht="24" spans="1:16">
      <c r="A44" s="13">
        <v>38</v>
      </c>
      <c r="B44" s="14" t="s">
        <v>154</v>
      </c>
      <c r="C44" s="14" t="s">
        <v>21</v>
      </c>
      <c r="D44" s="14" t="s">
        <v>33</v>
      </c>
      <c r="E44" s="14" t="s">
        <v>29</v>
      </c>
      <c r="F44" s="14" t="s">
        <v>155</v>
      </c>
      <c r="G44" s="14">
        <f>1.65-0.00044</f>
        <v>1.64956</v>
      </c>
      <c r="H44" s="13">
        <f t="shared" si="1"/>
        <v>1.64956</v>
      </c>
      <c r="I44" s="14">
        <v>1.64956</v>
      </c>
      <c r="J44" s="13"/>
      <c r="K44" s="13"/>
      <c r="L44" s="13"/>
      <c r="M44" s="13" t="s">
        <v>25</v>
      </c>
      <c r="N44" s="14" t="s">
        <v>156</v>
      </c>
      <c r="O44" s="24">
        <f t="shared" si="2"/>
        <v>1</v>
      </c>
      <c r="P44" s="13"/>
    </row>
    <row r="45" s="2" customFormat="1" ht="44" customHeight="1" spans="1:16">
      <c r="A45" s="13">
        <v>39</v>
      </c>
      <c r="B45" s="14" t="s">
        <v>157</v>
      </c>
      <c r="C45" s="14" t="s">
        <v>21</v>
      </c>
      <c r="D45" s="14" t="s">
        <v>33</v>
      </c>
      <c r="E45" s="14" t="s">
        <v>29</v>
      </c>
      <c r="F45" s="14" t="s">
        <v>158</v>
      </c>
      <c r="G45" s="14">
        <v>630</v>
      </c>
      <c r="H45" s="13">
        <f t="shared" si="1"/>
        <v>630</v>
      </c>
      <c r="I45" s="14">
        <v>630</v>
      </c>
      <c r="J45" s="13"/>
      <c r="K45" s="13"/>
      <c r="L45" s="13"/>
      <c r="M45" s="13" t="s">
        <v>25</v>
      </c>
      <c r="N45" s="14" t="s">
        <v>159</v>
      </c>
      <c r="O45" s="24">
        <f t="shared" si="2"/>
        <v>1</v>
      </c>
      <c r="P45" s="13"/>
    </row>
    <row r="46" s="2" customFormat="1" ht="98" customHeight="1" spans="1:16">
      <c r="A46" s="13">
        <v>40</v>
      </c>
      <c r="B46" s="14" t="s">
        <v>160</v>
      </c>
      <c r="C46" s="14" t="s">
        <v>21</v>
      </c>
      <c r="D46" s="14" t="s">
        <v>33</v>
      </c>
      <c r="E46" s="14" t="s">
        <v>161</v>
      </c>
      <c r="F46" s="14" t="s">
        <v>162</v>
      </c>
      <c r="G46" s="14">
        <v>46</v>
      </c>
      <c r="H46" s="13">
        <f t="shared" si="1"/>
        <v>46</v>
      </c>
      <c r="I46" s="14">
        <v>46</v>
      </c>
      <c r="J46" s="13"/>
      <c r="K46" s="13"/>
      <c r="L46" s="13"/>
      <c r="M46" s="13" t="s">
        <v>25</v>
      </c>
      <c r="N46" s="14" t="s">
        <v>163</v>
      </c>
      <c r="O46" s="24">
        <f t="shared" si="2"/>
        <v>1</v>
      </c>
      <c r="P46" s="13"/>
    </row>
    <row r="47" s="2" customFormat="1" ht="36" spans="1:16">
      <c r="A47" s="13">
        <v>41</v>
      </c>
      <c r="B47" s="14" t="s">
        <v>164</v>
      </c>
      <c r="C47" s="14" t="s">
        <v>21</v>
      </c>
      <c r="D47" s="14" t="s">
        <v>33</v>
      </c>
      <c r="E47" s="14" t="s">
        <v>64</v>
      </c>
      <c r="F47" s="14" t="s">
        <v>165</v>
      </c>
      <c r="G47" s="14">
        <v>600</v>
      </c>
      <c r="H47" s="13">
        <f t="shared" si="1"/>
        <v>600</v>
      </c>
      <c r="I47" s="14">
        <v>600</v>
      </c>
      <c r="J47" s="13"/>
      <c r="K47" s="13"/>
      <c r="L47" s="13"/>
      <c r="M47" s="13" t="s">
        <v>25</v>
      </c>
      <c r="N47" s="14" t="s">
        <v>166</v>
      </c>
      <c r="O47" s="24">
        <f t="shared" si="2"/>
        <v>1</v>
      </c>
      <c r="P47" s="13"/>
    </row>
    <row r="48" s="2" customFormat="1" ht="24" spans="1:16">
      <c r="A48" s="13">
        <v>42</v>
      </c>
      <c r="B48" s="14" t="s">
        <v>167</v>
      </c>
      <c r="C48" s="14" t="s">
        <v>21</v>
      </c>
      <c r="D48" s="14" t="s">
        <v>33</v>
      </c>
      <c r="E48" s="14" t="s">
        <v>161</v>
      </c>
      <c r="F48" s="14" t="s">
        <v>168</v>
      </c>
      <c r="G48" s="14">
        <v>27</v>
      </c>
      <c r="H48" s="13">
        <f t="shared" si="1"/>
        <v>27</v>
      </c>
      <c r="I48" s="14">
        <v>27</v>
      </c>
      <c r="J48" s="13"/>
      <c r="K48" s="13"/>
      <c r="L48" s="13"/>
      <c r="M48" s="13" t="s">
        <v>25</v>
      </c>
      <c r="N48" s="14" t="s">
        <v>169</v>
      </c>
      <c r="O48" s="24">
        <f t="shared" si="2"/>
        <v>1</v>
      </c>
      <c r="P48" s="13"/>
    </row>
    <row r="49" s="2" customFormat="1" ht="32" customHeight="1" spans="1:16">
      <c r="A49" s="13">
        <v>43</v>
      </c>
      <c r="B49" s="14" t="s">
        <v>170</v>
      </c>
      <c r="C49" s="14" t="s">
        <v>21</v>
      </c>
      <c r="D49" s="14" t="s">
        <v>33</v>
      </c>
      <c r="E49" s="14" t="s">
        <v>23</v>
      </c>
      <c r="F49" s="14" t="s">
        <v>171</v>
      </c>
      <c r="G49" s="14">
        <v>100</v>
      </c>
      <c r="H49" s="13">
        <f t="shared" si="1"/>
        <v>71.5</v>
      </c>
      <c r="I49" s="14">
        <v>71.5</v>
      </c>
      <c r="J49" s="13"/>
      <c r="K49" s="13"/>
      <c r="L49" s="13"/>
      <c r="M49" s="13" t="s">
        <v>25</v>
      </c>
      <c r="N49" s="14" t="s">
        <v>172</v>
      </c>
      <c r="O49" s="24">
        <v>1</v>
      </c>
      <c r="P49" s="13"/>
    </row>
    <row r="50" s="2" customFormat="1" ht="37" customHeight="1" spans="1:16">
      <c r="A50" s="13">
        <v>44</v>
      </c>
      <c r="B50" s="15" t="s">
        <v>173</v>
      </c>
      <c r="C50" s="14" t="s">
        <v>21</v>
      </c>
      <c r="D50" s="16" t="s">
        <v>174</v>
      </c>
      <c r="E50" s="15" t="s">
        <v>75</v>
      </c>
      <c r="F50" s="16" t="s">
        <v>175</v>
      </c>
      <c r="G50" s="16">
        <v>50</v>
      </c>
      <c r="H50" s="13">
        <f t="shared" si="1"/>
        <v>50</v>
      </c>
      <c r="I50" s="16">
        <v>50</v>
      </c>
      <c r="J50" s="13"/>
      <c r="K50" s="13"/>
      <c r="L50" s="13"/>
      <c r="M50" s="13" t="s">
        <v>25</v>
      </c>
      <c r="N50" s="16" t="s">
        <v>176</v>
      </c>
      <c r="O50" s="24">
        <f t="shared" si="2"/>
        <v>1</v>
      </c>
      <c r="P50" s="13"/>
    </row>
    <row r="51" s="2" customFormat="1" ht="32" customHeight="1" spans="1:16">
      <c r="A51" s="13">
        <v>45</v>
      </c>
      <c r="B51" s="15" t="s">
        <v>177</v>
      </c>
      <c r="C51" s="14" t="s">
        <v>21</v>
      </c>
      <c r="D51" s="16" t="s">
        <v>178</v>
      </c>
      <c r="E51" s="15" t="s">
        <v>179</v>
      </c>
      <c r="F51" s="16" t="s">
        <v>180</v>
      </c>
      <c r="G51" s="16">
        <v>50</v>
      </c>
      <c r="H51" s="13">
        <f t="shared" si="1"/>
        <v>30</v>
      </c>
      <c r="I51" s="16">
        <v>30</v>
      </c>
      <c r="J51" s="13"/>
      <c r="K51" s="13"/>
      <c r="L51" s="13"/>
      <c r="M51" s="13" t="s">
        <v>25</v>
      </c>
      <c r="N51" s="16" t="s">
        <v>181</v>
      </c>
      <c r="O51" s="24">
        <v>1</v>
      </c>
      <c r="P51" s="13"/>
    </row>
    <row r="52" s="2" customFormat="1" ht="32" customHeight="1" spans="1:16">
      <c r="A52" s="17" t="s">
        <v>182</v>
      </c>
      <c r="B52" s="18"/>
      <c r="C52" s="18"/>
      <c r="D52" s="18"/>
      <c r="E52" s="18"/>
      <c r="F52" s="18"/>
      <c r="G52" s="18"/>
      <c r="H52" s="18"/>
      <c r="I52" s="18"/>
      <c r="J52" s="18"/>
      <c r="K52" s="18"/>
      <c r="L52" s="18"/>
      <c r="M52" s="18"/>
      <c r="N52" s="18"/>
      <c r="O52" s="18"/>
      <c r="P52" s="27"/>
    </row>
    <row r="53" s="2" customFormat="1" ht="48" spans="1:16">
      <c r="A53" s="13">
        <v>46</v>
      </c>
      <c r="B53" s="14" t="s">
        <v>183</v>
      </c>
      <c r="C53" s="14" t="s">
        <v>184</v>
      </c>
      <c r="D53" s="14" t="s">
        <v>33</v>
      </c>
      <c r="E53" s="14" t="s">
        <v>64</v>
      </c>
      <c r="F53" s="14" t="s">
        <v>185</v>
      </c>
      <c r="G53" s="14">
        <v>200</v>
      </c>
      <c r="H53" s="13">
        <f>I53+J53+K53+L53</f>
        <v>199.99979</v>
      </c>
      <c r="I53" s="25">
        <v>199.99979</v>
      </c>
      <c r="J53" s="13"/>
      <c r="K53" s="13"/>
      <c r="L53" s="13"/>
      <c r="M53" s="13" t="s">
        <v>25</v>
      </c>
      <c r="N53" s="14" t="s">
        <v>186</v>
      </c>
      <c r="O53" s="24">
        <f>H53/G53</f>
        <v>0.99999895</v>
      </c>
      <c r="P53" s="13"/>
    </row>
    <row r="54" s="2" customFormat="1" ht="56" customHeight="1" spans="1:16">
      <c r="A54" s="13">
        <v>47</v>
      </c>
      <c r="B54" s="14" t="s">
        <v>187</v>
      </c>
      <c r="C54" s="14" t="s">
        <v>184</v>
      </c>
      <c r="D54" s="14" t="s">
        <v>33</v>
      </c>
      <c r="E54" s="14" t="s">
        <v>64</v>
      </c>
      <c r="F54" s="14" t="s">
        <v>188</v>
      </c>
      <c r="G54" s="14">
        <v>456.9</v>
      </c>
      <c r="H54" s="13">
        <f>I54+J54+K54+L54</f>
        <v>456.9</v>
      </c>
      <c r="I54" s="14">
        <v>456.9</v>
      </c>
      <c r="J54" s="13"/>
      <c r="K54" s="13"/>
      <c r="L54" s="13"/>
      <c r="M54" s="13" t="s">
        <v>25</v>
      </c>
      <c r="N54" s="14" t="s">
        <v>189</v>
      </c>
      <c r="O54" s="24">
        <f>H54/G54</f>
        <v>1</v>
      </c>
      <c r="P54" s="13"/>
    </row>
    <row r="55" s="2" customFormat="1" ht="60" spans="1:16">
      <c r="A55" s="13">
        <v>48</v>
      </c>
      <c r="B55" s="14" t="s">
        <v>190</v>
      </c>
      <c r="C55" s="14" t="s">
        <v>184</v>
      </c>
      <c r="D55" s="14" t="s">
        <v>33</v>
      </c>
      <c r="E55" s="14" t="s">
        <v>64</v>
      </c>
      <c r="F55" s="14" t="s">
        <v>191</v>
      </c>
      <c r="G55" s="14">
        <v>68</v>
      </c>
      <c r="H55" s="13">
        <f>I55+J55+K55+L55</f>
        <v>68</v>
      </c>
      <c r="I55" s="14">
        <v>68</v>
      </c>
      <c r="J55" s="13"/>
      <c r="K55" s="13"/>
      <c r="L55" s="13"/>
      <c r="M55" s="13" t="s">
        <v>25</v>
      </c>
      <c r="N55" s="14" t="s">
        <v>192</v>
      </c>
      <c r="O55" s="24">
        <f>H55/G55</f>
        <v>1</v>
      </c>
      <c r="P55" s="13"/>
    </row>
    <row r="56" s="2" customFormat="1" ht="42" customHeight="1" spans="1:16">
      <c r="A56" s="13">
        <v>49</v>
      </c>
      <c r="B56" s="14" t="s">
        <v>193</v>
      </c>
      <c r="C56" s="14" t="s">
        <v>184</v>
      </c>
      <c r="D56" s="14" t="s">
        <v>194</v>
      </c>
      <c r="E56" s="14" t="s">
        <v>90</v>
      </c>
      <c r="F56" s="14" t="s">
        <v>195</v>
      </c>
      <c r="G56" s="14">
        <v>69.77</v>
      </c>
      <c r="H56" s="13">
        <f>I56+J56+K56+L56</f>
        <v>69.77</v>
      </c>
      <c r="I56" s="14">
        <v>69.77</v>
      </c>
      <c r="J56" s="13"/>
      <c r="K56" s="13"/>
      <c r="L56" s="13"/>
      <c r="M56" s="13" t="s">
        <v>25</v>
      </c>
      <c r="N56" s="14" t="s">
        <v>196</v>
      </c>
      <c r="O56" s="24">
        <f>H56/G56</f>
        <v>1</v>
      </c>
      <c r="P56" s="13"/>
    </row>
    <row r="57" s="2" customFormat="1" ht="36" spans="1:16">
      <c r="A57" s="13">
        <v>50</v>
      </c>
      <c r="B57" s="14" t="s">
        <v>197</v>
      </c>
      <c r="C57" s="14" t="s">
        <v>184</v>
      </c>
      <c r="D57" s="14" t="s">
        <v>33</v>
      </c>
      <c r="E57" s="14" t="s">
        <v>64</v>
      </c>
      <c r="F57" s="14" t="s">
        <v>198</v>
      </c>
      <c r="G57" s="14">
        <v>27.65</v>
      </c>
      <c r="H57" s="13">
        <f>I57+J57+K57+L57</f>
        <v>27.65</v>
      </c>
      <c r="I57" s="14">
        <v>27.65</v>
      </c>
      <c r="J57" s="13"/>
      <c r="K57" s="13"/>
      <c r="L57" s="13"/>
      <c r="M57" s="13" t="s">
        <v>25</v>
      </c>
      <c r="N57" s="14" t="s">
        <v>199</v>
      </c>
      <c r="O57" s="24">
        <f>H57/G57</f>
        <v>1</v>
      </c>
      <c r="P57" s="13"/>
    </row>
    <row r="58" s="2" customFormat="1" ht="28" customHeight="1" spans="1:16">
      <c r="A58" s="17" t="s">
        <v>200</v>
      </c>
      <c r="B58" s="18"/>
      <c r="C58" s="18"/>
      <c r="D58" s="18"/>
      <c r="E58" s="18"/>
      <c r="F58" s="18"/>
      <c r="G58" s="18"/>
      <c r="H58" s="18"/>
      <c r="I58" s="18"/>
      <c r="J58" s="18"/>
      <c r="K58" s="18"/>
      <c r="L58" s="18"/>
      <c r="M58" s="18"/>
      <c r="N58" s="18"/>
      <c r="O58" s="18"/>
      <c r="P58" s="27"/>
    </row>
    <row r="59" s="2" customFormat="1" ht="32" customHeight="1" spans="1:16">
      <c r="A59" s="13">
        <v>51</v>
      </c>
      <c r="B59" s="15" t="s">
        <v>201</v>
      </c>
      <c r="C59" s="14" t="s">
        <v>202</v>
      </c>
      <c r="D59" s="16" t="s">
        <v>203</v>
      </c>
      <c r="E59" s="15" t="s">
        <v>75</v>
      </c>
      <c r="F59" s="15" t="s">
        <v>204</v>
      </c>
      <c r="G59" s="16">
        <v>50</v>
      </c>
      <c r="H59" s="13">
        <f>I59+J59+K59+L59</f>
        <v>50</v>
      </c>
      <c r="I59" s="16">
        <v>50</v>
      </c>
      <c r="J59" s="13"/>
      <c r="K59" s="13"/>
      <c r="L59" s="13"/>
      <c r="M59" s="13" t="s">
        <v>25</v>
      </c>
      <c r="N59" s="15" t="s">
        <v>205</v>
      </c>
      <c r="O59" s="24">
        <f>H59/G59</f>
        <v>1</v>
      </c>
      <c r="P59" s="13"/>
    </row>
    <row r="60" s="2" customFormat="1" ht="45" customHeight="1" spans="1:16">
      <c r="A60" s="13">
        <v>52</v>
      </c>
      <c r="B60" s="14" t="s">
        <v>206</v>
      </c>
      <c r="C60" s="14" t="s">
        <v>202</v>
      </c>
      <c r="D60" s="14" t="s">
        <v>103</v>
      </c>
      <c r="E60" s="14" t="s">
        <v>64</v>
      </c>
      <c r="F60" s="14" t="s">
        <v>207</v>
      </c>
      <c r="G60" s="14">
        <v>212</v>
      </c>
      <c r="H60" s="13">
        <f t="shared" ref="H59:H79" si="3">I60+J60+K60+L60</f>
        <v>200</v>
      </c>
      <c r="I60" s="25">
        <v>200</v>
      </c>
      <c r="J60" s="13"/>
      <c r="K60" s="13"/>
      <c r="L60" s="13"/>
      <c r="M60" s="13" t="s">
        <v>25</v>
      </c>
      <c r="N60" s="14" t="s">
        <v>208</v>
      </c>
      <c r="O60" s="24">
        <v>1</v>
      </c>
      <c r="P60" s="13"/>
    </row>
    <row r="61" s="2" customFormat="1" ht="45" customHeight="1" spans="1:16">
      <c r="A61" s="13">
        <v>53</v>
      </c>
      <c r="B61" s="14" t="s">
        <v>209</v>
      </c>
      <c r="C61" s="14" t="s">
        <v>202</v>
      </c>
      <c r="D61" s="14" t="s">
        <v>109</v>
      </c>
      <c r="E61" s="14" t="s">
        <v>64</v>
      </c>
      <c r="F61" s="14" t="s">
        <v>210</v>
      </c>
      <c r="G61" s="14">
        <v>70</v>
      </c>
      <c r="H61" s="13">
        <f t="shared" si="3"/>
        <v>70</v>
      </c>
      <c r="I61" s="14">
        <v>70</v>
      </c>
      <c r="J61" s="13"/>
      <c r="K61" s="13"/>
      <c r="L61" s="13"/>
      <c r="M61" s="13" t="s">
        <v>25</v>
      </c>
      <c r="N61" s="14" t="s">
        <v>211</v>
      </c>
      <c r="O61" s="24">
        <f t="shared" ref="O59:O79" si="4">H61/G61</f>
        <v>1</v>
      </c>
      <c r="P61" s="13"/>
    </row>
    <row r="62" s="2" customFormat="1" ht="37" customHeight="1" spans="1:16">
      <c r="A62" s="13">
        <v>54</v>
      </c>
      <c r="B62" s="14" t="s">
        <v>212</v>
      </c>
      <c r="C62" s="14" t="s">
        <v>202</v>
      </c>
      <c r="D62" s="14" t="s">
        <v>123</v>
      </c>
      <c r="E62" s="14" t="s">
        <v>64</v>
      </c>
      <c r="F62" s="14" t="s">
        <v>213</v>
      </c>
      <c r="G62" s="14">
        <v>30</v>
      </c>
      <c r="H62" s="13">
        <f t="shared" si="3"/>
        <v>25</v>
      </c>
      <c r="I62" s="14">
        <v>25</v>
      </c>
      <c r="J62" s="13"/>
      <c r="K62" s="13"/>
      <c r="L62" s="13"/>
      <c r="M62" s="13" t="s">
        <v>25</v>
      </c>
      <c r="N62" s="14" t="s">
        <v>214</v>
      </c>
      <c r="O62" s="24">
        <v>1</v>
      </c>
      <c r="P62" s="13"/>
    </row>
    <row r="63" s="2" customFormat="1" ht="40" customHeight="1" spans="1:16">
      <c r="A63" s="13">
        <v>55</v>
      </c>
      <c r="B63" s="15" t="s">
        <v>215</v>
      </c>
      <c r="C63" s="14" t="s">
        <v>202</v>
      </c>
      <c r="D63" s="15" t="s">
        <v>178</v>
      </c>
      <c r="E63" s="15" t="s">
        <v>64</v>
      </c>
      <c r="F63" s="15" t="s">
        <v>216</v>
      </c>
      <c r="G63" s="14">
        <v>145</v>
      </c>
      <c r="H63" s="13">
        <f t="shared" si="3"/>
        <v>114.9</v>
      </c>
      <c r="I63" s="25">
        <v>114.9</v>
      </c>
      <c r="J63" s="13"/>
      <c r="K63" s="13"/>
      <c r="L63" s="13"/>
      <c r="M63" s="13" t="s">
        <v>25</v>
      </c>
      <c r="N63" s="15" t="s">
        <v>217</v>
      </c>
      <c r="O63" s="24">
        <v>1</v>
      </c>
      <c r="P63" s="13"/>
    </row>
    <row r="64" s="2" customFormat="1" ht="40" customHeight="1" spans="1:16">
      <c r="A64" s="13">
        <v>56</v>
      </c>
      <c r="B64" s="15" t="s">
        <v>218</v>
      </c>
      <c r="C64" s="14" t="s">
        <v>202</v>
      </c>
      <c r="D64" s="15" t="s">
        <v>132</v>
      </c>
      <c r="E64" s="15" t="s">
        <v>64</v>
      </c>
      <c r="F64" s="15" t="s">
        <v>219</v>
      </c>
      <c r="G64" s="14">
        <v>85</v>
      </c>
      <c r="H64" s="13">
        <f t="shared" si="3"/>
        <v>85</v>
      </c>
      <c r="I64" s="14">
        <v>85</v>
      </c>
      <c r="J64" s="13"/>
      <c r="K64" s="13"/>
      <c r="L64" s="13"/>
      <c r="M64" s="13" t="s">
        <v>25</v>
      </c>
      <c r="N64" s="15" t="s">
        <v>220</v>
      </c>
      <c r="O64" s="24">
        <f t="shared" si="4"/>
        <v>1</v>
      </c>
      <c r="P64" s="13"/>
    </row>
    <row r="65" s="2" customFormat="1" ht="40" customHeight="1" spans="1:16">
      <c r="A65" s="13">
        <v>57</v>
      </c>
      <c r="B65" s="14" t="s">
        <v>221</v>
      </c>
      <c r="C65" s="14" t="s">
        <v>202</v>
      </c>
      <c r="D65" s="14" t="s">
        <v>222</v>
      </c>
      <c r="E65" s="14" t="s">
        <v>223</v>
      </c>
      <c r="F65" s="14" t="s">
        <v>224</v>
      </c>
      <c r="G65" s="14">
        <v>38.2405</v>
      </c>
      <c r="H65" s="13">
        <f t="shared" si="3"/>
        <v>38.2405</v>
      </c>
      <c r="I65" s="14">
        <v>38.2405</v>
      </c>
      <c r="J65" s="13"/>
      <c r="K65" s="13"/>
      <c r="L65" s="13"/>
      <c r="M65" s="13" t="s">
        <v>25</v>
      </c>
      <c r="N65" s="14" t="s">
        <v>225</v>
      </c>
      <c r="O65" s="24">
        <f t="shared" si="4"/>
        <v>1</v>
      </c>
      <c r="P65" s="13"/>
    </row>
    <row r="66" s="2" customFormat="1" ht="40" customHeight="1" spans="1:16">
      <c r="A66" s="13">
        <v>58</v>
      </c>
      <c r="B66" s="14" t="s">
        <v>226</v>
      </c>
      <c r="C66" s="14" t="s">
        <v>202</v>
      </c>
      <c r="D66" s="14" t="s">
        <v>227</v>
      </c>
      <c r="E66" s="14" t="s">
        <v>90</v>
      </c>
      <c r="F66" s="14" t="s">
        <v>228</v>
      </c>
      <c r="G66" s="14">
        <v>175.2524</v>
      </c>
      <c r="H66" s="13">
        <f t="shared" si="3"/>
        <v>175.2524</v>
      </c>
      <c r="I66" s="14">
        <v>175.2524</v>
      </c>
      <c r="J66" s="13"/>
      <c r="K66" s="13"/>
      <c r="L66" s="13"/>
      <c r="M66" s="13" t="s">
        <v>25</v>
      </c>
      <c r="N66" s="14" t="s">
        <v>229</v>
      </c>
      <c r="O66" s="24">
        <f t="shared" si="4"/>
        <v>1</v>
      </c>
      <c r="P66" s="13"/>
    </row>
    <row r="67" s="2" customFormat="1" ht="40" customHeight="1" spans="1:16">
      <c r="A67" s="13">
        <v>59</v>
      </c>
      <c r="B67" s="14" t="s">
        <v>230</v>
      </c>
      <c r="C67" s="14" t="s">
        <v>202</v>
      </c>
      <c r="D67" s="14" t="s">
        <v>33</v>
      </c>
      <c r="E67" s="14" t="s">
        <v>51</v>
      </c>
      <c r="F67" s="14" t="s">
        <v>231</v>
      </c>
      <c r="G67" s="14">
        <v>300</v>
      </c>
      <c r="H67" s="13">
        <f t="shared" si="3"/>
        <v>300</v>
      </c>
      <c r="I67" s="14">
        <v>300</v>
      </c>
      <c r="J67" s="13"/>
      <c r="K67" s="13"/>
      <c r="L67" s="13"/>
      <c r="M67" s="13" t="s">
        <v>25</v>
      </c>
      <c r="N67" s="15" t="s">
        <v>232</v>
      </c>
      <c r="O67" s="24">
        <f t="shared" si="4"/>
        <v>1</v>
      </c>
      <c r="P67" s="13"/>
    </row>
    <row r="68" s="2" customFormat="1" ht="40" customHeight="1" spans="1:16">
      <c r="A68" s="13">
        <v>60</v>
      </c>
      <c r="B68" s="14" t="s">
        <v>233</v>
      </c>
      <c r="C68" s="14" t="s">
        <v>202</v>
      </c>
      <c r="D68" s="14" t="s">
        <v>234</v>
      </c>
      <c r="E68" s="14" t="s">
        <v>64</v>
      </c>
      <c r="F68" s="14" t="s">
        <v>235</v>
      </c>
      <c r="G68" s="14">
        <v>343</v>
      </c>
      <c r="H68" s="13">
        <f t="shared" si="3"/>
        <v>280</v>
      </c>
      <c r="I68" s="25">
        <v>280</v>
      </c>
      <c r="J68" s="13"/>
      <c r="K68" s="13"/>
      <c r="L68" s="13"/>
      <c r="M68" s="13" t="s">
        <v>25</v>
      </c>
      <c r="N68" s="14" t="s">
        <v>236</v>
      </c>
      <c r="O68" s="24">
        <v>1</v>
      </c>
      <c r="P68" s="13"/>
    </row>
    <row r="69" s="2" customFormat="1" ht="40" customHeight="1" spans="1:16">
      <c r="A69" s="13">
        <v>61</v>
      </c>
      <c r="B69" s="14" t="s">
        <v>237</v>
      </c>
      <c r="C69" s="14" t="s">
        <v>202</v>
      </c>
      <c r="D69" s="14" t="s">
        <v>238</v>
      </c>
      <c r="E69" s="14" t="s">
        <v>64</v>
      </c>
      <c r="F69" s="14" t="s">
        <v>239</v>
      </c>
      <c r="G69" s="14">
        <v>91.2</v>
      </c>
      <c r="H69" s="13">
        <f t="shared" si="3"/>
        <v>48</v>
      </c>
      <c r="I69" s="25">
        <v>48</v>
      </c>
      <c r="J69" s="13"/>
      <c r="K69" s="13"/>
      <c r="L69" s="13"/>
      <c r="M69" s="13" t="s">
        <v>25</v>
      </c>
      <c r="N69" s="14" t="s">
        <v>240</v>
      </c>
      <c r="O69" s="24">
        <v>1</v>
      </c>
      <c r="P69" s="13"/>
    </row>
    <row r="70" s="2" customFormat="1" ht="40" customHeight="1" spans="1:16">
      <c r="A70" s="13">
        <v>62</v>
      </c>
      <c r="B70" s="14" t="s">
        <v>241</v>
      </c>
      <c r="C70" s="14" t="s">
        <v>202</v>
      </c>
      <c r="D70" s="14" t="s">
        <v>242</v>
      </c>
      <c r="E70" s="14" t="s">
        <v>90</v>
      </c>
      <c r="F70" s="14" t="s">
        <v>243</v>
      </c>
      <c r="G70" s="14">
        <v>338.0812</v>
      </c>
      <c r="H70" s="13">
        <f t="shared" si="3"/>
        <v>338.0812</v>
      </c>
      <c r="I70" s="14">
        <v>338.0812</v>
      </c>
      <c r="J70" s="13"/>
      <c r="K70" s="13"/>
      <c r="L70" s="13"/>
      <c r="M70" s="13" t="s">
        <v>25</v>
      </c>
      <c r="N70" s="14" t="s">
        <v>229</v>
      </c>
      <c r="O70" s="24">
        <f t="shared" si="4"/>
        <v>1</v>
      </c>
      <c r="P70" s="13"/>
    </row>
    <row r="71" s="2" customFormat="1" ht="36" customHeight="1" spans="1:16">
      <c r="A71" s="13">
        <v>63</v>
      </c>
      <c r="B71" s="14" t="s">
        <v>244</v>
      </c>
      <c r="C71" s="14" t="s">
        <v>202</v>
      </c>
      <c r="D71" s="14" t="s">
        <v>227</v>
      </c>
      <c r="E71" s="14" t="s">
        <v>90</v>
      </c>
      <c r="F71" s="14" t="s">
        <v>245</v>
      </c>
      <c r="G71" s="14">
        <v>288.2289</v>
      </c>
      <c r="H71" s="13">
        <f t="shared" si="3"/>
        <v>258.0658</v>
      </c>
      <c r="I71" s="25">
        <v>258.0658</v>
      </c>
      <c r="J71" s="13"/>
      <c r="K71" s="13"/>
      <c r="L71" s="13"/>
      <c r="M71" s="13" t="s">
        <v>25</v>
      </c>
      <c r="N71" s="14" t="s">
        <v>229</v>
      </c>
      <c r="O71" s="24">
        <v>1</v>
      </c>
      <c r="P71" s="13"/>
    </row>
    <row r="72" s="2" customFormat="1" ht="47" customHeight="1" spans="1:16">
      <c r="A72" s="13">
        <v>64</v>
      </c>
      <c r="B72" s="14" t="s">
        <v>246</v>
      </c>
      <c r="C72" s="14" t="s">
        <v>202</v>
      </c>
      <c r="D72" s="14" t="s">
        <v>227</v>
      </c>
      <c r="E72" s="14" t="s">
        <v>90</v>
      </c>
      <c r="F72" s="14" t="s">
        <v>247</v>
      </c>
      <c r="G72" s="14">
        <v>163.185894</v>
      </c>
      <c r="H72" s="13">
        <f t="shared" si="3"/>
        <v>163.185894</v>
      </c>
      <c r="I72" s="14">
        <v>163.185894</v>
      </c>
      <c r="J72" s="13"/>
      <c r="K72" s="13"/>
      <c r="L72" s="13"/>
      <c r="M72" s="13" t="s">
        <v>25</v>
      </c>
      <c r="N72" s="14" t="s">
        <v>229</v>
      </c>
      <c r="O72" s="24">
        <f t="shared" si="4"/>
        <v>1</v>
      </c>
      <c r="P72" s="13"/>
    </row>
    <row r="73" s="2" customFormat="1" ht="37" customHeight="1" spans="1:16">
      <c r="A73" s="13">
        <v>65</v>
      </c>
      <c r="B73" s="14" t="s">
        <v>248</v>
      </c>
      <c r="C73" s="14" t="s">
        <v>202</v>
      </c>
      <c r="D73" s="14" t="s">
        <v>249</v>
      </c>
      <c r="E73" s="14" t="s">
        <v>23</v>
      </c>
      <c r="F73" s="14" t="s">
        <v>250</v>
      </c>
      <c r="G73" s="14">
        <v>135</v>
      </c>
      <c r="H73" s="13">
        <f t="shared" si="3"/>
        <v>135</v>
      </c>
      <c r="I73" s="14">
        <v>135</v>
      </c>
      <c r="J73" s="13"/>
      <c r="K73" s="13"/>
      <c r="L73" s="13"/>
      <c r="M73" s="13" t="s">
        <v>25</v>
      </c>
      <c r="N73" s="14" t="s">
        <v>251</v>
      </c>
      <c r="O73" s="24">
        <f t="shared" si="4"/>
        <v>1</v>
      </c>
      <c r="P73" s="13"/>
    </row>
    <row r="74" s="2" customFormat="1" ht="74" customHeight="1" spans="1:16">
      <c r="A74" s="13">
        <v>66</v>
      </c>
      <c r="B74" s="14" t="s">
        <v>252</v>
      </c>
      <c r="C74" s="14" t="s">
        <v>202</v>
      </c>
      <c r="D74" s="14" t="s">
        <v>253</v>
      </c>
      <c r="E74" s="14" t="s">
        <v>80</v>
      </c>
      <c r="F74" s="14" t="s">
        <v>254</v>
      </c>
      <c r="G74" s="14">
        <v>100</v>
      </c>
      <c r="H74" s="13">
        <f t="shared" si="3"/>
        <v>100</v>
      </c>
      <c r="I74" s="14">
        <v>100</v>
      </c>
      <c r="J74" s="13"/>
      <c r="K74" s="13"/>
      <c r="L74" s="13"/>
      <c r="M74" s="13" t="s">
        <v>25</v>
      </c>
      <c r="N74" s="14" t="s">
        <v>255</v>
      </c>
      <c r="O74" s="24">
        <f t="shared" si="4"/>
        <v>1</v>
      </c>
      <c r="P74" s="13"/>
    </row>
    <row r="75" s="2" customFormat="1" ht="60" spans="1:16">
      <c r="A75" s="13">
        <v>67</v>
      </c>
      <c r="B75" s="14" t="s">
        <v>256</v>
      </c>
      <c r="C75" s="14" t="s">
        <v>202</v>
      </c>
      <c r="D75" s="14" t="s">
        <v>257</v>
      </c>
      <c r="E75" s="14" t="s">
        <v>85</v>
      </c>
      <c r="F75" s="14" t="s">
        <v>258</v>
      </c>
      <c r="G75" s="14">
        <v>50</v>
      </c>
      <c r="H75" s="13">
        <f t="shared" si="3"/>
        <v>50</v>
      </c>
      <c r="I75" s="14">
        <v>50</v>
      </c>
      <c r="J75" s="13"/>
      <c r="K75" s="13"/>
      <c r="L75" s="13"/>
      <c r="M75" s="13" t="s">
        <v>25</v>
      </c>
      <c r="N75" s="14" t="s">
        <v>259</v>
      </c>
      <c r="O75" s="24">
        <f t="shared" si="4"/>
        <v>1</v>
      </c>
      <c r="P75" s="13"/>
    </row>
    <row r="76" s="2" customFormat="1" ht="39" customHeight="1" spans="1:16">
      <c r="A76" s="13">
        <v>68</v>
      </c>
      <c r="B76" s="14" t="s">
        <v>260</v>
      </c>
      <c r="C76" s="14" t="s">
        <v>202</v>
      </c>
      <c r="D76" s="14" t="s">
        <v>261</v>
      </c>
      <c r="E76" s="14" t="s">
        <v>262</v>
      </c>
      <c r="F76" s="14" t="s">
        <v>263</v>
      </c>
      <c r="G76" s="14">
        <v>2000</v>
      </c>
      <c r="H76" s="13">
        <f t="shared" si="3"/>
        <v>2000</v>
      </c>
      <c r="I76" s="14">
        <v>2000</v>
      </c>
      <c r="J76" s="13"/>
      <c r="K76" s="13"/>
      <c r="L76" s="13"/>
      <c r="M76" s="13" t="s">
        <v>25</v>
      </c>
      <c r="N76" s="14" t="s">
        <v>264</v>
      </c>
      <c r="O76" s="24">
        <f t="shared" si="4"/>
        <v>1</v>
      </c>
      <c r="P76" s="13"/>
    </row>
    <row r="77" s="2" customFormat="1" ht="188" customHeight="1" spans="1:16">
      <c r="A77" s="13">
        <v>69</v>
      </c>
      <c r="B77" s="14" t="s">
        <v>265</v>
      </c>
      <c r="C77" s="14" t="s">
        <v>202</v>
      </c>
      <c r="D77" s="14" t="s">
        <v>266</v>
      </c>
      <c r="E77" s="14" t="s">
        <v>267</v>
      </c>
      <c r="F77" s="14" t="s">
        <v>268</v>
      </c>
      <c r="G77" s="14">
        <v>200</v>
      </c>
      <c r="H77" s="13">
        <f t="shared" si="3"/>
        <v>200</v>
      </c>
      <c r="I77" s="14">
        <v>200</v>
      </c>
      <c r="J77" s="13"/>
      <c r="K77" s="13"/>
      <c r="L77" s="13"/>
      <c r="M77" s="13" t="s">
        <v>25</v>
      </c>
      <c r="N77" s="14" t="s">
        <v>269</v>
      </c>
      <c r="O77" s="24">
        <f t="shared" si="4"/>
        <v>1</v>
      </c>
      <c r="P77" s="13"/>
    </row>
    <row r="78" s="2" customFormat="1" ht="42" customHeight="1" spans="1:16">
      <c r="A78" s="13">
        <v>70</v>
      </c>
      <c r="B78" s="14" t="s">
        <v>270</v>
      </c>
      <c r="C78" s="14" t="s">
        <v>202</v>
      </c>
      <c r="D78" s="14" t="s">
        <v>271</v>
      </c>
      <c r="E78" s="14" t="s">
        <v>262</v>
      </c>
      <c r="F78" s="14" t="s">
        <v>272</v>
      </c>
      <c r="G78" s="14">
        <v>71</v>
      </c>
      <c r="H78" s="13">
        <f t="shared" si="3"/>
        <v>71</v>
      </c>
      <c r="I78" s="14">
        <v>71</v>
      </c>
      <c r="J78" s="13"/>
      <c r="K78" s="13"/>
      <c r="L78" s="13"/>
      <c r="M78" s="13" t="s">
        <v>25</v>
      </c>
      <c r="N78" s="14" t="s">
        <v>264</v>
      </c>
      <c r="O78" s="24">
        <f t="shared" si="4"/>
        <v>1</v>
      </c>
      <c r="P78" s="13"/>
    </row>
    <row r="79" s="2" customFormat="1" ht="42" customHeight="1" spans="1:16">
      <c r="A79" s="13">
        <v>71</v>
      </c>
      <c r="B79" s="14" t="s">
        <v>273</v>
      </c>
      <c r="C79" s="14" t="s">
        <v>202</v>
      </c>
      <c r="D79" s="14" t="s">
        <v>274</v>
      </c>
      <c r="E79" s="14" t="s">
        <v>262</v>
      </c>
      <c r="F79" s="14" t="s">
        <v>275</v>
      </c>
      <c r="G79" s="14">
        <v>53.947</v>
      </c>
      <c r="H79" s="13">
        <f t="shared" si="3"/>
        <v>53.947</v>
      </c>
      <c r="I79" s="14">
        <v>53.947</v>
      </c>
      <c r="J79" s="13"/>
      <c r="K79" s="13"/>
      <c r="L79" s="13"/>
      <c r="M79" s="13" t="s">
        <v>25</v>
      </c>
      <c r="N79" s="14" t="s">
        <v>264</v>
      </c>
      <c r="O79" s="24">
        <f t="shared" si="4"/>
        <v>1</v>
      </c>
      <c r="P79" s="13"/>
    </row>
    <row r="80" s="2" customFormat="1" ht="42" customHeight="1" spans="1:16">
      <c r="A80" s="13">
        <v>72</v>
      </c>
      <c r="B80" s="14" t="s">
        <v>276</v>
      </c>
      <c r="C80" s="14" t="s">
        <v>202</v>
      </c>
      <c r="D80" s="14" t="s">
        <v>277</v>
      </c>
      <c r="E80" s="14" t="s">
        <v>262</v>
      </c>
      <c r="F80" s="14" t="s">
        <v>278</v>
      </c>
      <c r="G80" s="14">
        <v>226.98</v>
      </c>
      <c r="H80" s="13">
        <f t="shared" ref="H80:H110" si="5">I80+J80+K80+L80</f>
        <v>226.98</v>
      </c>
      <c r="I80" s="14">
        <v>226.98</v>
      </c>
      <c r="J80" s="13"/>
      <c r="K80" s="13"/>
      <c r="L80" s="13"/>
      <c r="M80" s="13" t="s">
        <v>25</v>
      </c>
      <c r="N80" s="14" t="s">
        <v>264</v>
      </c>
      <c r="O80" s="24">
        <f t="shared" ref="O80:O110" si="6">H80/G80</f>
        <v>1</v>
      </c>
      <c r="P80" s="13"/>
    </row>
    <row r="81" s="2" customFormat="1" ht="42" customHeight="1" spans="1:16">
      <c r="A81" s="13">
        <v>73</v>
      </c>
      <c r="B81" s="14" t="s">
        <v>279</v>
      </c>
      <c r="C81" s="14" t="s">
        <v>202</v>
      </c>
      <c r="D81" s="14" t="s">
        <v>280</v>
      </c>
      <c r="E81" s="14" t="s">
        <v>85</v>
      </c>
      <c r="F81" s="14" t="s">
        <v>281</v>
      </c>
      <c r="G81" s="14">
        <v>18</v>
      </c>
      <c r="H81" s="13">
        <f t="shared" si="5"/>
        <v>18</v>
      </c>
      <c r="I81" s="14">
        <v>18</v>
      </c>
      <c r="J81" s="13"/>
      <c r="K81" s="13"/>
      <c r="L81" s="13"/>
      <c r="M81" s="13" t="s">
        <v>25</v>
      </c>
      <c r="N81" s="14" t="s">
        <v>282</v>
      </c>
      <c r="O81" s="24">
        <f t="shared" si="6"/>
        <v>1</v>
      </c>
      <c r="P81" s="13"/>
    </row>
    <row r="82" s="2" customFormat="1" ht="42" customHeight="1" spans="1:16">
      <c r="A82" s="13">
        <v>74</v>
      </c>
      <c r="B82" s="14" t="s">
        <v>283</v>
      </c>
      <c r="C82" s="14" t="s">
        <v>202</v>
      </c>
      <c r="D82" s="14" t="s">
        <v>284</v>
      </c>
      <c r="E82" s="14" t="s">
        <v>80</v>
      </c>
      <c r="F82" s="14" t="s">
        <v>285</v>
      </c>
      <c r="G82" s="14">
        <v>40</v>
      </c>
      <c r="H82" s="13">
        <f t="shared" si="5"/>
        <v>40</v>
      </c>
      <c r="I82" s="14">
        <v>40</v>
      </c>
      <c r="J82" s="13"/>
      <c r="K82" s="13"/>
      <c r="L82" s="13"/>
      <c r="M82" s="13" t="s">
        <v>25</v>
      </c>
      <c r="N82" s="14" t="s">
        <v>286</v>
      </c>
      <c r="O82" s="24">
        <f t="shared" si="6"/>
        <v>1</v>
      </c>
      <c r="P82" s="13"/>
    </row>
    <row r="83" s="2" customFormat="1" ht="42" customHeight="1" spans="1:16">
      <c r="A83" s="13">
        <v>75</v>
      </c>
      <c r="B83" s="14" t="s">
        <v>287</v>
      </c>
      <c r="C83" s="14" t="s">
        <v>202</v>
      </c>
      <c r="D83" s="14" t="s">
        <v>288</v>
      </c>
      <c r="E83" s="14" t="s">
        <v>90</v>
      </c>
      <c r="F83" s="14" t="s">
        <v>289</v>
      </c>
      <c r="G83" s="14">
        <v>72</v>
      </c>
      <c r="H83" s="13">
        <f t="shared" si="5"/>
        <v>72</v>
      </c>
      <c r="I83" s="14">
        <v>72</v>
      </c>
      <c r="J83" s="13"/>
      <c r="K83" s="13"/>
      <c r="L83" s="13"/>
      <c r="M83" s="13" t="s">
        <v>25</v>
      </c>
      <c r="N83" s="14" t="s">
        <v>92</v>
      </c>
      <c r="O83" s="24">
        <f t="shared" si="6"/>
        <v>1</v>
      </c>
      <c r="P83" s="13"/>
    </row>
    <row r="84" s="2" customFormat="1" ht="42" customHeight="1" spans="1:16">
      <c r="A84" s="13">
        <v>76</v>
      </c>
      <c r="B84" s="14" t="s">
        <v>290</v>
      </c>
      <c r="C84" s="14" t="s">
        <v>202</v>
      </c>
      <c r="D84" s="14" t="s">
        <v>291</v>
      </c>
      <c r="E84" s="14" t="s">
        <v>267</v>
      </c>
      <c r="F84" s="14" t="s">
        <v>292</v>
      </c>
      <c r="G84" s="14">
        <v>120</v>
      </c>
      <c r="H84" s="13">
        <f t="shared" si="5"/>
        <v>120</v>
      </c>
      <c r="I84" s="14">
        <v>120</v>
      </c>
      <c r="J84" s="13"/>
      <c r="K84" s="13"/>
      <c r="L84" s="13"/>
      <c r="M84" s="13" t="s">
        <v>25</v>
      </c>
      <c r="N84" s="14" t="s">
        <v>293</v>
      </c>
      <c r="O84" s="24">
        <f t="shared" si="6"/>
        <v>1</v>
      </c>
      <c r="P84" s="13"/>
    </row>
    <row r="85" s="2" customFormat="1" ht="42" customHeight="1" spans="1:16">
      <c r="A85" s="13">
        <v>77</v>
      </c>
      <c r="B85" s="14" t="s">
        <v>294</v>
      </c>
      <c r="C85" s="14" t="s">
        <v>202</v>
      </c>
      <c r="D85" s="14" t="s">
        <v>222</v>
      </c>
      <c r="E85" s="14" t="s">
        <v>51</v>
      </c>
      <c r="F85" s="14" t="s">
        <v>295</v>
      </c>
      <c r="G85" s="14">
        <v>20</v>
      </c>
      <c r="H85" s="13">
        <f t="shared" si="5"/>
        <v>20</v>
      </c>
      <c r="I85" s="14">
        <v>20</v>
      </c>
      <c r="J85" s="13"/>
      <c r="K85" s="13"/>
      <c r="L85" s="13"/>
      <c r="M85" s="13" t="s">
        <v>25</v>
      </c>
      <c r="N85" s="14" t="s">
        <v>296</v>
      </c>
      <c r="O85" s="24">
        <f t="shared" si="6"/>
        <v>1</v>
      </c>
      <c r="P85" s="13"/>
    </row>
    <row r="86" s="2" customFormat="1" ht="53" customHeight="1" spans="1:16">
      <c r="A86" s="13">
        <v>78</v>
      </c>
      <c r="B86" s="14" t="s">
        <v>297</v>
      </c>
      <c r="C86" s="14" t="s">
        <v>202</v>
      </c>
      <c r="D86" s="14" t="s">
        <v>94</v>
      </c>
      <c r="E86" s="14" t="s">
        <v>90</v>
      </c>
      <c r="F86" s="14" t="s">
        <v>298</v>
      </c>
      <c r="G86" s="14">
        <v>34</v>
      </c>
      <c r="H86" s="13">
        <f t="shared" si="5"/>
        <v>34</v>
      </c>
      <c r="I86" s="14">
        <v>34</v>
      </c>
      <c r="J86" s="13"/>
      <c r="K86" s="13"/>
      <c r="L86" s="13"/>
      <c r="M86" s="13" t="s">
        <v>25</v>
      </c>
      <c r="N86" s="14" t="s">
        <v>92</v>
      </c>
      <c r="O86" s="24">
        <f t="shared" si="6"/>
        <v>1</v>
      </c>
      <c r="P86" s="13"/>
    </row>
    <row r="87" s="2" customFormat="1" ht="49" customHeight="1" spans="1:16">
      <c r="A87" s="13">
        <v>79</v>
      </c>
      <c r="B87" s="14" t="s">
        <v>299</v>
      </c>
      <c r="C87" s="14" t="s">
        <v>202</v>
      </c>
      <c r="D87" s="14" t="s">
        <v>300</v>
      </c>
      <c r="E87" s="14" t="s">
        <v>75</v>
      </c>
      <c r="F87" s="14" t="s">
        <v>301</v>
      </c>
      <c r="G87" s="14">
        <v>41</v>
      </c>
      <c r="H87" s="13">
        <f t="shared" si="5"/>
        <v>41</v>
      </c>
      <c r="I87" s="14">
        <v>41</v>
      </c>
      <c r="J87" s="13"/>
      <c r="K87" s="13"/>
      <c r="L87" s="13"/>
      <c r="M87" s="13" t="s">
        <v>25</v>
      </c>
      <c r="N87" s="14" t="s">
        <v>302</v>
      </c>
      <c r="O87" s="24">
        <f t="shared" si="6"/>
        <v>1</v>
      </c>
      <c r="P87" s="13"/>
    </row>
    <row r="88" s="2" customFormat="1" ht="42" customHeight="1" spans="1:16">
      <c r="A88" s="13">
        <v>80</v>
      </c>
      <c r="B88" s="14" t="s">
        <v>303</v>
      </c>
      <c r="C88" s="14" t="s">
        <v>202</v>
      </c>
      <c r="D88" s="14" t="s">
        <v>33</v>
      </c>
      <c r="E88" s="14" t="s">
        <v>29</v>
      </c>
      <c r="F88" s="14" t="s">
        <v>304</v>
      </c>
      <c r="G88" s="14">
        <v>3</v>
      </c>
      <c r="H88" s="13">
        <f t="shared" si="5"/>
        <v>1</v>
      </c>
      <c r="I88" s="14">
        <v>1</v>
      </c>
      <c r="J88" s="13"/>
      <c r="K88" s="13"/>
      <c r="L88" s="13"/>
      <c r="M88" s="13" t="s">
        <v>25</v>
      </c>
      <c r="N88" s="14" t="s">
        <v>97</v>
      </c>
      <c r="O88" s="24">
        <v>1</v>
      </c>
      <c r="P88" s="13"/>
    </row>
    <row r="89" s="2" customFormat="1" ht="42" customHeight="1" spans="1:16">
      <c r="A89" s="13">
        <v>81</v>
      </c>
      <c r="B89" s="14" t="s">
        <v>305</v>
      </c>
      <c r="C89" s="14" t="s">
        <v>202</v>
      </c>
      <c r="D89" s="14" t="s">
        <v>74</v>
      </c>
      <c r="E89" s="14" t="s">
        <v>75</v>
      </c>
      <c r="F89" s="14" t="s">
        <v>306</v>
      </c>
      <c r="G89" s="14">
        <v>44.243997</v>
      </c>
      <c r="H89" s="13">
        <f t="shared" si="5"/>
        <v>44.243997</v>
      </c>
      <c r="I89" s="14">
        <v>44.243997</v>
      </c>
      <c r="J89" s="13"/>
      <c r="K89" s="13"/>
      <c r="L89" s="13"/>
      <c r="M89" s="13" t="s">
        <v>25</v>
      </c>
      <c r="N89" s="14" t="s">
        <v>307</v>
      </c>
      <c r="O89" s="24">
        <f t="shared" si="6"/>
        <v>1</v>
      </c>
      <c r="P89" s="13"/>
    </row>
    <row r="90" s="2" customFormat="1" ht="42" customHeight="1" spans="1:16">
      <c r="A90" s="13">
        <v>82</v>
      </c>
      <c r="B90" s="14" t="s">
        <v>308</v>
      </c>
      <c r="C90" s="14" t="s">
        <v>202</v>
      </c>
      <c r="D90" s="14" t="s">
        <v>309</v>
      </c>
      <c r="E90" s="15" t="s">
        <v>23</v>
      </c>
      <c r="F90" s="14" t="s">
        <v>310</v>
      </c>
      <c r="G90" s="14">
        <v>31.379213</v>
      </c>
      <c r="H90" s="13">
        <f t="shared" si="5"/>
        <v>31.379213</v>
      </c>
      <c r="I90" s="14">
        <v>31.379213</v>
      </c>
      <c r="J90" s="13"/>
      <c r="K90" s="13"/>
      <c r="L90" s="13"/>
      <c r="M90" s="13" t="s">
        <v>25</v>
      </c>
      <c r="N90" s="14" t="s">
        <v>141</v>
      </c>
      <c r="O90" s="24">
        <f t="shared" si="6"/>
        <v>1</v>
      </c>
      <c r="P90" s="13"/>
    </row>
    <row r="91" s="2" customFormat="1" ht="105" customHeight="1" spans="1:16">
      <c r="A91" s="13">
        <v>83</v>
      </c>
      <c r="B91" s="15" t="s">
        <v>311</v>
      </c>
      <c r="C91" s="14" t="s">
        <v>202</v>
      </c>
      <c r="D91" s="14" t="s">
        <v>312</v>
      </c>
      <c r="E91" s="15" t="s">
        <v>267</v>
      </c>
      <c r="F91" s="14" t="s">
        <v>313</v>
      </c>
      <c r="G91" s="16">
        <v>97.191336</v>
      </c>
      <c r="H91" s="13">
        <f t="shared" si="5"/>
        <v>97.191336</v>
      </c>
      <c r="I91" s="16">
        <v>97.191336</v>
      </c>
      <c r="J91" s="13"/>
      <c r="K91" s="13"/>
      <c r="L91" s="13"/>
      <c r="M91" s="13" t="s">
        <v>25</v>
      </c>
      <c r="N91" s="14" t="s">
        <v>314</v>
      </c>
      <c r="O91" s="24">
        <f t="shared" si="6"/>
        <v>1</v>
      </c>
      <c r="P91" s="13"/>
    </row>
    <row r="92" s="2" customFormat="1" ht="42" customHeight="1" spans="1:16">
      <c r="A92" s="13">
        <v>84</v>
      </c>
      <c r="B92" s="15" t="s">
        <v>315</v>
      </c>
      <c r="C92" s="14" t="s">
        <v>202</v>
      </c>
      <c r="D92" s="14" t="s">
        <v>316</v>
      </c>
      <c r="E92" s="15" t="s">
        <v>267</v>
      </c>
      <c r="F92" s="14" t="s">
        <v>317</v>
      </c>
      <c r="G92" s="16">
        <v>24.8</v>
      </c>
      <c r="H92" s="13">
        <f t="shared" si="5"/>
        <v>24.8</v>
      </c>
      <c r="I92" s="16">
        <v>24.8</v>
      </c>
      <c r="J92" s="13"/>
      <c r="K92" s="13"/>
      <c r="L92" s="13"/>
      <c r="M92" s="13" t="s">
        <v>25</v>
      </c>
      <c r="N92" s="14" t="s">
        <v>318</v>
      </c>
      <c r="O92" s="24">
        <f t="shared" si="6"/>
        <v>1</v>
      </c>
      <c r="P92" s="13"/>
    </row>
    <row r="93" s="2" customFormat="1" ht="42" customHeight="1" spans="1:16">
      <c r="A93" s="13">
        <v>85</v>
      </c>
      <c r="B93" s="15" t="s">
        <v>319</v>
      </c>
      <c r="C93" s="14" t="s">
        <v>202</v>
      </c>
      <c r="D93" s="14" t="s">
        <v>320</v>
      </c>
      <c r="E93" s="14" t="s">
        <v>90</v>
      </c>
      <c r="F93" s="14" t="s">
        <v>321</v>
      </c>
      <c r="G93" s="14">
        <v>50</v>
      </c>
      <c r="H93" s="13">
        <f t="shared" si="5"/>
        <v>50</v>
      </c>
      <c r="I93" s="14">
        <v>50</v>
      </c>
      <c r="J93" s="13"/>
      <c r="K93" s="13"/>
      <c r="L93" s="13"/>
      <c r="M93" s="13" t="s">
        <v>25</v>
      </c>
      <c r="N93" s="14" t="s">
        <v>322</v>
      </c>
      <c r="O93" s="24">
        <f t="shared" si="6"/>
        <v>1</v>
      </c>
      <c r="P93" s="13"/>
    </row>
    <row r="94" s="2" customFormat="1" ht="63" customHeight="1" spans="1:16">
      <c r="A94" s="13">
        <v>86</v>
      </c>
      <c r="B94" s="14" t="s">
        <v>323</v>
      </c>
      <c r="C94" s="14" t="s">
        <v>202</v>
      </c>
      <c r="D94" s="14" t="s">
        <v>109</v>
      </c>
      <c r="E94" s="14" t="s">
        <v>64</v>
      </c>
      <c r="F94" s="14" t="s">
        <v>324</v>
      </c>
      <c r="G94" s="14">
        <v>50</v>
      </c>
      <c r="H94" s="13">
        <f t="shared" si="5"/>
        <v>50</v>
      </c>
      <c r="I94" s="14">
        <v>50</v>
      </c>
      <c r="J94" s="13"/>
      <c r="K94" s="13"/>
      <c r="L94" s="13"/>
      <c r="M94" s="13" t="s">
        <v>25</v>
      </c>
      <c r="N94" s="14" t="s">
        <v>325</v>
      </c>
      <c r="O94" s="24">
        <f t="shared" si="6"/>
        <v>1</v>
      </c>
      <c r="P94" s="13"/>
    </row>
    <row r="95" s="2" customFormat="1" ht="42" customHeight="1" spans="1:16">
      <c r="A95" s="13">
        <v>87</v>
      </c>
      <c r="B95" s="14" t="s">
        <v>326</v>
      </c>
      <c r="C95" s="14" t="s">
        <v>202</v>
      </c>
      <c r="D95" s="14" t="s">
        <v>123</v>
      </c>
      <c r="E95" s="14" t="s">
        <v>64</v>
      </c>
      <c r="F95" s="14" t="s">
        <v>327</v>
      </c>
      <c r="G95" s="14">
        <v>250</v>
      </c>
      <c r="H95" s="13">
        <f t="shared" si="5"/>
        <v>234.32</v>
      </c>
      <c r="I95" s="25">
        <v>234.32</v>
      </c>
      <c r="J95" s="13"/>
      <c r="K95" s="13"/>
      <c r="L95" s="13"/>
      <c r="M95" s="13" t="s">
        <v>25</v>
      </c>
      <c r="N95" s="14" t="s">
        <v>328</v>
      </c>
      <c r="O95" s="24">
        <v>1</v>
      </c>
      <c r="P95" s="13"/>
    </row>
    <row r="96" s="2" customFormat="1" ht="42" customHeight="1" spans="1:16">
      <c r="A96" s="13">
        <v>88</v>
      </c>
      <c r="B96" s="14" t="s">
        <v>329</v>
      </c>
      <c r="C96" s="14" t="s">
        <v>202</v>
      </c>
      <c r="D96" s="14" t="s">
        <v>123</v>
      </c>
      <c r="E96" s="14" t="s">
        <v>64</v>
      </c>
      <c r="F96" s="14" t="s">
        <v>330</v>
      </c>
      <c r="G96" s="14">
        <v>15</v>
      </c>
      <c r="H96" s="13">
        <f t="shared" si="5"/>
        <v>12</v>
      </c>
      <c r="I96" s="14">
        <v>12</v>
      </c>
      <c r="J96" s="13"/>
      <c r="K96" s="13"/>
      <c r="L96" s="13"/>
      <c r="M96" s="13" t="s">
        <v>25</v>
      </c>
      <c r="N96" s="14" t="s">
        <v>331</v>
      </c>
      <c r="O96" s="24">
        <v>1</v>
      </c>
      <c r="P96" s="13"/>
    </row>
    <row r="97" s="2" customFormat="1" ht="42" customHeight="1" spans="1:16">
      <c r="A97" s="13">
        <v>89</v>
      </c>
      <c r="B97" s="14" t="s">
        <v>332</v>
      </c>
      <c r="C97" s="14" t="s">
        <v>202</v>
      </c>
      <c r="D97" s="14" t="s">
        <v>178</v>
      </c>
      <c r="E97" s="14" t="s">
        <v>64</v>
      </c>
      <c r="F97" s="14" t="s">
        <v>333</v>
      </c>
      <c r="G97" s="14">
        <v>5</v>
      </c>
      <c r="H97" s="13">
        <f t="shared" si="5"/>
        <v>5</v>
      </c>
      <c r="I97" s="14">
        <v>5</v>
      </c>
      <c r="J97" s="13"/>
      <c r="K97" s="13"/>
      <c r="L97" s="13"/>
      <c r="M97" s="13" t="s">
        <v>25</v>
      </c>
      <c r="N97" s="14" t="s">
        <v>334</v>
      </c>
      <c r="O97" s="24">
        <f t="shared" si="6"/>
        <v>1</v>
      </c>
      <c r="P97" s="13"/>
    </row>
    <row r="98" s="2" customFormat="1" ht="42" customHeight="1" spans="1:16">
      <c r="A98" s="13">
        <v>90</v>
      </c>
      <c r="B98" s="14" t="s">
        <v>335</v>
      </c>
      <c r="C98" s="14" t="s">
        <v>202</v>
      </c>
      <c r="D98" s="14" t="s">
        <v>336</v>
      </c>
      <c r="E98" s="14" t="s">
        <v>55</v>
      </c>
      <c r="F98" s="14" t="s">
        <v>337</v>
      </c>
      <c r="G98" s="14">
        <v>105</v>
      </c>
      <c r="H98" s="13">
        <f t="shared" si="5"/>
        <v>105</v>
      </c>
      <c r="I98" s="14">
        <v>105</v>
      </c>
      <c r="J98" s="13"/>
      <c r="K98" s="13"/>
      <c r="L98" s="13"/>
      <c r="M98" s="13" t="s">
        <v>25</v>
      </c>
      <c r="N98" s="14" t="s">
        <v>338</v>
      </c>
      <c r="O98" s="24">
        <f t="shared" si="6"/>
        <v>1</v>
      </c>
      <c r="P98" s="13"/>
    </row>
    <row r="99" s="2" customFormat="1" ht="42" customHeight="1" spans="1:16">
      <c r="A99" s="13">
        <v>91</v>
      </c>
      <c r="B99" s="14" t="s">
        <v>339</v>
      </c>
      <c r="C99" s="14" t="s">
        <v>202</v>
      </c>
      <c r="D99" s="14" t="s">
        <v>340</v>
      </c>
      <c r="E99" s="14" t="s">
        <v>29</v>
      </c>
      <c r="F99" s="14" t="s">
        <v>341</v>
      </c>
      <c r="G99" s="14">
        <v>20</v>
      </c>
      <c r="H99" s="13">
        <f t="shared" si="5"/>
        <v>20</v>
      </c>
      <c r="I99" s="14">
        <v>20</v>
      </c>
      <c r="J99" s="13"/>
      <c r="K99" s="13"/>
      <c r="L99" s="13"/>
      <c r="M99" s="13" t="s">
        <v>25</v>
      </c>
      <c r="N99" s="14" t="s">
        <v>342</v>
      </c>
      <c r="O99" s="24">
        <f t="shared" si="6"/>
        <v>1</v>
      </c>
      <c r="P99" s="13"/>
    </row>
    <row r="100" s="2" customFormat="1" ht="24" spans="1:16">
      <c r="A100" s="13">
        <v>92</v>
      </c>
      <c r="B100" s="14" t="s">
        <v>343</v>
      </c>
      <c r="C100" s="14" t="s">
        <v>202</v>
      </c>
      <c r="D100" s="14" t="s">
        <v>227</v>
      </c>
      <c r="E100" s="14" t="s">
        <v>161</v>
      </c>
      <c r="F100" s="14" t="s">
        <v>344</v>
      </c>
      <c r="G100" s="14">
        <v>90</v>
      </c>
      <c r="H100" s="13">
        <f t="shared" si="5"/>
        <v>90</v>
      </c>
      <c r="I100" s="14">
        <v>90</v>
      </c>
      <c r="J100" s="13"/>
      <c r="K100" s="13"/>
      <c r="L100" s="13"/>
      <c r="M100" s="13" t="s">
        <v>25</v>
      </c>
      <c r="N100" s="14" t="s">
        <v>345</v>
      </c>
      <c r="O100" s="24">
        <f t="shared" si="6"/>
        <v>1</v>
      </c>
      <c r="P100" s="13"/>
    </row>
    <row r="101" s="2" customFormat="1" ht="24" spans="1:16">
      <c r="A101" s="13">
        <v>93</v>
      </c>
      <c r="B101" s="14" t="s">
        <v>346</v>
      </c>
      <c r="C101" s="14" t="s">
        <v>202</v>
      </c>
      <c r="D101" s="14" t="s">
        <v>347</v>
      </c>
      <c r="E101" s="14" t="s">
        <v>179</v>
      </c>
      <c r="F101" s="14" t="s">
        <v>348</v>
      </c>
      <c r="G101" s="14">
        <v>22</v>
      </c>
      <c r="H101" s="13">
        <f t="shared" si="5"/>
        <v>22</v>
      </c>
      <c r="I101" s="14">
        <v>22</v>
      </c>
      <c r="J101" s="13"/>
      <c r="K101" s="13"/>
      <c r="L101" s="13"/>
      <c r="M101" s="13" t="s">
        <v>25</v>
      </c>
      <c r="N101" s="14" t="s">
        <v>349</v>
      </c>
      <c r="O101" s="24">
        <f t="shared" si="6"/>
        <v>1</v>
      </c>
      <c r="P101" s="13"/>
    </row>
    <row r="102" s="2" customFormat="1" ht="24" spans="1:16">
      <c r="A102" s="13">
        <v>94</v>
      </c>
      <c r="B102" s="14" t="s">
        <v>350</v>
      </c>
      <c r="C102" s="14" t="s">
        <v>202</v>
      </c>
      <c r="D102" s="14" t="s">
        <v>351</v>
      </c>
      <c r="E102" s="14" t="s">
        <v>90</v>
      </c>
      <c r="F102" s="14" t="s">
        <v>352</v>
      </c>
      <c r="G102" s="14">
        <v>50</v>
      </c>
      <c r="H102" s="13">
        <f t="shared" si="5"/>
        <v>50</v>
      </c>
      <c r="I102" s="14">
        <v>50</v>
      </c>
      <c r="J102" s="13"/>
      <c r="K102" s="13"/>
      <c r="L102" s="13"/>
      <c r="M102" s="13" t="s">
        <v>25</v>
      </c>
      <c r="N102" s="14" t="s">
        <v>92</v>
      </c>
      <c r="O102" s="24">
        <f t="shared" si="6"/>
        <v>1</v>
      </c>
      <c r="P102" s="13"/>
    </row>
    <row r="103" s="2" customFormat="1" ht="24" spans="1:16">
      <c r="A103" s="13">
        <v>95</v>
      </c>
      <c r="B103" s="14" t="s">
        <v>353</v>
      </c>
      <c r="C103" s="14" t="s">
        <v>202</v>
      </c>
      <c r="D103" s="14" t="s">
        <v>354</v>
      </c>
      <c r="E103" s="14" t="s">
        <v>23</v>
      </c>
      <c r="F103" s="14" t="s">
        <v>355</v>
      </c>
      <c r="G103" s="14">
        <v>15</v>
      </c>
      <c r="H103" s="13">
        <f t="shared" si="5"/>
        <v>15</v>
      </c>
      <c r="I103" s="14">
        <v>15</v>
      </c>
      <c r="J103" s="13"/>
      <c r="K103" s="13"/>
      <c r="L103" s="13"/>
      <c r="M103" s="13" t="s">
        <v>25</v>
      </c>
      <c r="N103" s="14" t="s">
        <v>356</v>
      </c>
      <c r="O103" s="24">
        <f t="shared" si="6"/>
        <v>1</v>
      </c>
      <c r="P103" s="13"/>
    </row>
    <row r="104" s="2" customFormat="1" ht="24" spans="1:16">
      <c r="A104" s="13">
        <v>96</v>
      </c>
      <c r="B104" s="14" t="s">
        <v>357</v>
      </c>
      <c r="C104" s="14" t="s">
        <v>202</v>
      </c>
      <c r="D104" s="14" t="s">
        <v>358</v>
      </c>
      <c r="E104" s="14" t="s">
        <v>179</v>
      </c>
      <c r="F104" s="14" t="s">
        <v>359</v>
      </c>
      <c r="G104" s="14">
        <v>76</v>
      </c>
      <c r="H104" s="13">
        <f t="shared" si="5"/>
        <v>76</v>
      </c>
      <c r="I104" s="14">
        <v>76</v>
      </c>
      <c r="J104" s="13"/>
      <c r="K104" s="13"/>
      <c r="L104" s="13"/>
      <c r="M104" s="13" t="s">
        <v>25</v>
      </c>
      <c r="N104" s="14" t="s">
        <v>360</v>
      </c>
      <c r="O104" s="24">
        <f t="shared" si="6"/>
        <v>1</v>
      </c>
      <c r="P104" s="13"/>
    </row>
    <row r="105" s="2" customFormat="1" ht="71" customHeight="1" spans="1:16">
      <c r="A105" s="13">
        <v>97</v>
      </c>
      <c r="B105" s="14" t="s">
        <v>361</v>
      </c>
      <c r="C105" s="14" t="s">
        <v>202</v>
      </c>
      <c r="D105" s="14" t="s">
        <v>362</v>
      </c>
      <c r="E105" s="14" t="s">
        <v>85</v>
      </c>
      <c r="F105" s="14" t="s">
        <v>363</v>
      </c>
      <c r="G105" s="14">
        <v>50</v>
      </c>
      <c r="H105" s="13">
        <f t="shared" si="5"/>
        <v>50</v>
      </c>
      <c r="I105" s="14">
        <v>50</v>
      </c>
      <c r="J105" s="13"/>
      <c r="K105" s="13"/>
      <c r="L105" s="13"/>
      <c r="M105" s="13" t="s">
        <v>25</v>
      </c>
      <c r="N105" s="14" t="s">
        <v>364</v>
      </c>
      <c r="O105" s="24">
        <f t="shared" si="6"/>
        <v>1</v>
      </c>
      <c r="P105" s="13"/>
    </row>
    <row r="106" s="2" customFormat="1" ht="24" spans="1:16">
      <c r="A106" s="13">
        <v>98</v>
      </c>
      <c r="B106" s="15" t="s">
        <v>365</v>
      </c>
      <c r="C106" s="14" t="s">
        <v>202</v>
      </c>
      <c r="D106" s="16" t="s">
        <v>366</v>
      </c>
      <c r="E106" s="15" t="s">
        <v>64</v>
      </c>
      <c r="F106" s="16" t="s">
        <v>207</v>
      </c>
      <c r="G106" s="14">
        <v>160</v>
      </c>
      <c r="H106" s="13">
        <f t="shared" si="5"/>
        <v>160</v>
      </c>
      <c r="I106" s="14">
        <v>160</v>
      </c>
      <c r="J106" s="13"/>
      <c r="K106" s="13"/>
      <c r="L106" s="13"/>
      <c r="M106" s="13" t="s">
        <v>25</v>
      </c>
      <c r="N106" s="15" t="s">
        <v>367</v>
      </c>
      <c r="O106" s="24">
        <f t="shared" si="6"/>
        <v>1</v>
      </c>
      <c r="P106" s="13"/>
    </row>
    <row r="107" s="2" customFormat="1" ht="24" spans="1:16">
      <c r="A107" s="13">
        <v>99</v>
      </c>
      <c r="B107" s="15" t="s">
        <v>368</v>
      </c>
      <c r="C107" s="14" t="s">
        <v>202</v>
      </c>
      <c r="D107" s="15" t="s">
        <v>369</v>
      </c>
      <c r="E107" s="15" t="s">
        <v>64</v>
      </c>
      <c r="F107" s="15" t="s">
        <v>207</v>
      </c>
      <c r="G107" s="14">
        <v>210</v>
      </c>
      <c r="H107" s="13">
        <f t="shared" si="5"/>
        <v>160</v>
      </c>
      <c r="I107" s="14">
        <v>160</v>
      </c>
      <c r="J107" s="13"/>
      <c r="K107" s="13"/>
      <c r="L107" s="13"/>
      <c r="M107" s="13" t="s">
        <v>25</v>
      </c>
      <c r="N107" s="15" t="s">
        <v>367</v>
      </c>
      <c r="O107" s="24">
        <v>1</v>
      </c>
      <c r="P107" s="13"/>
    </row>
    <row r="108" s="2" customFormat="1" ht="77" customHeight="1" spans="1:16">
      <c r="A108" s="13">
        <v>100</v>
      </c>
      <c r="B108" s="14" t="s">
        <v>370</v>
      </c>
      <c r="C108" s="14" t="s">
        <v>202</v>
      </c>
      <c r="D108" s="14" t="s">
        <v>371</v>
      </c>
      <c r="E108" s="14" t="s">
        <v>267</v>
      </c>
      <c r="F108" s="14" t="s">
        <v>372</v>
      </c>
      <c r="G108" s="14">
        <v>27</v>
      </c>
      <c r="H108" s="13">
        <f t="shared" si="5"/>
        <v>27</v>
      </c>
      <c r="I108" s="14">
        <v>27</v>
      </c>
      <c r="J108" s="13"/>
      <c r="K108" s="13"/>
      <c r="L108" s="13"/>
      <c r="M108" s="13" t="s">
        <v>25</v>
      </c>
      <c r="N108" s="14" t="s">
        <v>373</v>
      </c>
      <c r="O108" s="24">
        <f t="shared" si="6"/>
        <v>1</v>
      </c>
      <c r="P108" s="13"/>
    </row>
    <row r="109" s="2" customFormat="1" ht="37" customHeight="1" spans="1:16">
      <c r="A109" s="13">
        <v>101</v>
      </c>
      <c r="B109" s="14" t="s">
        <v>374</v>
      </c>
      <c r="C109" s="14" t="s">
        <v>202</v>
      </c>
      <c r="D109" s="14" t="s">
        <v>375</v>
      </c>
      <c r="E109" s="14" t="s">
        <v>267</v>
      </c>
      <c r="F109" s="14" t="s">
        <v>376</v>
      </c>
      <c r="G109" s="14">
        <v>60</v>
      </c>
      <c r="H109" s="13">
        <f t="shared" si="5"/>
        <v>60</v>
      </c>
      <c r="I109" s="14">
        <v>60</v>
      </c>
      <c r="J109" s="13"/>
      <c r="K109" s="13"/>
      <c r="L109" s="13"/>
      <c r="M109" s="13" t="s">
        <v>25</v>
      </c>
      <c r="N109" s="14" t="s">
        <v>377</v>
      </c>
      <c r="O109" s="24">
        <f t="shared" si="6"/>
        <v>1</v>
      </c>
      <c r="P109" s="13"/>
    </row>
    <row r="110" s="2" customFormat="1" ht="37" customHeight="1" spans="1:16">
      <c r="A110" s="13">
        <v>102</v>
      </c>
      <c r="B110" s="14" t="s">
        <v>378</v>
      </c>
      <c r="C110" s="14" t="s">
        <v>202</v>
      </c>
      <c r="D110" s="14" t="s">
        <v>379</v>
      </c>
      <c r="E110" s="14" t="s">
        <v>85</v>
      </c>
      <c r="F110" s="14" t="s">
        <v>380</v>
      </c>
      <c r="G110" s="14">
        <v>64</v>
      </c>
      <c r="H110" s="13">
        <f t="shared" si="5"/>
        <v>64</v>
      </c>
      <c r="I110" s="14">
        <v>64</v>
      </c>
      <c r="J110" s="13"/>
      <c r="K110" s="13"/>
      <c r="L110" s="13"/>
      <c r="M110" s="13" t="s">
        <v>25</v>
      </c>
      <c r="N110" s="14" t="s">
        <v>381</v>
      </c>
      <c r="O110" s="24">
        <f t="shared" si="6"/>
        <v>1</v>
      </c>
      <c r="P110" s="13"/>
    </row>
    <row r="111" s="2" customFormat="1" ht="37" customHeight="1" spans="1:16">
      <c r="A111" s="17" t="s">
        <v>382</v>
      </c>
      <c r="B111" s="18"/>
      <c r="C111" s="18"/>
      <c r="D111" s="18"/>
      <c r="E111" s="18"/>
      <c r="F111" s="18"/>
      <c r="G111" s="18"/>
      <c r="H111" s="18"/>
      <c r="I111" s="18"/>
      <c r="J111" s="18"/>
      <c r="K111" s="18"/>
      <c r="L111" s="18"/>
      <c r="M111" s="18"/>
      <c r="N111" s="18"/>
      <c r="O111" s="18"/>
      <c r="P111" s="27"/>
    </row>
    <row r="112" s="2" customFormat="1" ht="138" customHeight="1" spans="1:16">
      <c r="A112" s="13">
        <v>103</v>
      </c>
      <c r="B112" s="14" t="s">
        <v>383</v>
      </c>
      <c r="C112" s="14" t="s">
        <v>384</v>
      </c>
      <c r="D112" s="14" t="s">
        <v>33</v>
      </c>
      <c r="E112" s="14" t="s">
        <v>64</v>
      </c>
      <c r="F112" s="14" t="s">
        <v>385</v>
      </c>
      <c r="G112" s="14">
        <v>60</v>
      </c>
      <c r="H112" s="13">
        <f t="shared" ref="H112:H117" si="7">I112+J112+K112+L112</f>
        <v>60</v>
      </c>
      <c r="I112" s="14">
        <v>60</v>
      </c>
      <c r="J112" s="13"/>
      <c r="K112" s="13"/>
      <c r="L112" s="13"/>
      <c r="M112" s="13" t="s">
        <v>25</v>
      </c>
      <c r="N112" s="14" t="s">
        <v>386</v>
      </c>
      <c r="O112" s="24">
        <f t="shared" ref="O112:O117" si="8">H112/G112</f>
        <v>1</v>
      </c>
      <c r="P112" s="13"/>
    </row>
    <row r="113" s="2" customFormat="1" ht="72" spans="1:16">
      <c r="A113" s="13">
        <v>104</v>
      </c>
      <c r="B113" s="14" t="s">
        <v>384</v>
      </c>
      <c r="C113" s="14" t="s">
        <v>384</v>
      </c>
      <c r="D113" s="14" t="s">
        <v>33</v>
      </c>
      <c r="E113" s="14" t="s">
        <v>64</v>
      </c>
      <c r="F113" s="14" t="s">
        <v>387</v>
      </c>
      <c r="G113" s="14">
        <v>81</v>
      </c>
      <c r="H113" s="13">
        <f t="shared" si="7"/>
        <v>81</v>
      </c>
      <c r="I113" s="14">
        <v>81</v>
      </c>
      <c r="J113" s="13"/>
      <c r="K113" s="13"/>
      <c r="L113" s="13"/>
      <c r="M113" s="13" t="s">
        <v>25</v>
      </c>
      <c r="N113" s="14" t="s">
        <v>388</v>
      </c>
      <c r="O113" s="24">
        <f t="shared" si="8"/>
        <v>1</v>
      </c>
      <c r="P113" s="13"/>
    </row>
    <row r="114" s="2" customFormat="1" ht="34" customHeight="1" spans="1:16">
      <c r="A114" s="13">
        <v>105</v>
      </c>
      <c r="B114" s="14" t="s">
        <v>389</v>
      </c>
      <c r="C114" s="14" t="s">
        <v>384</v>
      </c>
      <c r="D114" s="14" t="s">
        <v>33</v>
      </c>
      <c r="E114" s="14" t="s">
        <v>390</v>
      </c>
      <c r="F114" s="14" t="s">
        <v>391</v>
      </c>
      <c r="G114" s="14">
        <v>1690</v>
      </c>
      <c r="H114" s="13">
        <f t="shared" si="7"/>
        <v>1651.7953</v>
      </c>
      <c r="I114" s="25">
        <v>1651.7953</v>
      </c>
      <c r="J114" s="13"/>
      <c r="K114" s="13"/>
      <c r="L114" s="13"/>
      <c r="M114" s="13" t="s">
        <v>25</v>
      </c>
      <c r="N114" s="14" t="s">
        <v>392</v>
      </c>
      <c r="O114" s="24">
        <v>1</v>
      </c>
      <c r="P114" s="13"/>
    </row>
    <row r="115" s="2" customFormat="1" ht="34" customHeight="1" spans="1:16">
      <c r="A115" s="13">
        <v>106</v>
      </c>
      <c r="B115" s="14" t="s">
        <v>393</v>
      </c>
      <c r="C115" s="14" t="s">
        <v>384</v>
      </c>
      <c r="D115" s="14" t="s">
        <v>33</v>
      </c>
      <c r="E115" s="14" t="s">
        <v>390</v>
      </c>
      <c r="F115" s="14" t="s">
        <v>394</v>
      </c>
      <c r="G115" s="14">
        <v>526.5</v>
      </c>
      <c r="H115" s="13">
        <f t="shared" si="7"/>
        <v>507.6472</v>
      </c>
      <c r="I115" s="26">
        <v>507.6472</v>
      </c>
      <c r="J115" s="13"/>
      <c r="K115" s="13"/>
      <c r="L115" s="13"/>
      <c r="M115" s="13" t="s">
        <v>25</v>
      </c>
      <c r="N115" s="14" t="s">
        <v>395</v>
      </c>
      <c r="O115" s="24">
        <v>1</v>
      </c>
      <c r="P115" s="13"/>
    </row>
    <row r="116" s="2" customFormat="1" ht="34" customHeight="1" spans="1:16">
      <c r="A116" s="13">
        <v>107</v>
      </c>
      <c r="B116" s="14" t="s">
        <v>396</v>
      </c>
      <c r="C116" s="14" t="s">
        <v>384</v>
      </c>
      <c r="D116" s="14" t="s">
        <v>397</v>
      </c>
      <c r="E116" s="14" t="s">
        <v>23</v>
      </c>
      <c r="F116" s="14" t="s">
        <v>398</v>
      </c>
      <c r="G116" s="14">
        <v>30</v>
      </c>
      <c r="H116" s="13">
        <f t="shared" si="7"/>
        <v>30</v>
      </c>
      <c r="I116" s="14">
        <v>30</v>
      </c>
      <c r="J116" s="13"/>
      <c r="K116" s="13"/>
      <c r="L116" s="13"/>
      <c r="M116" s="13" t="s">
        <v>25</v>
      </c>
      <c r="N116" s="14" t="s">
        <v>399</v>
      </c>
      <c r="O116" s="24">
        <f t="shared" si="8"/>
        <v>1</v>
      </c>
      <c r="P116" s="13"/>
    </row>
    <row r="117" s="2" customFormat="1" ht="34" customHeight="1" spans="1:16">
      <c r="A117" s="13">
        <v>108</v>
      </c>
      <c r="B117" s="14" t="s">
        <v>400</v>
      </c>
      <c r="C117" s="14" t="s">
        <v>384</v>
      </c>
      <c r="D117" s="14" t="s">
        <v>249</v>
      </c>
      <c r="E117" s="14" t="s">
        <v>23</v>
      </c>
      <c r="F117" s="14" t="s">
        <v>401</v>
      </c>
      <c r="G117" s="14">
        <v>244</v>
      </c>
      <c r="H117" s="13">
        <f t="shared" si="7"/>
        <v>244</v>
      </c>
      <c r="I117" s="14">
        <v>244</v>
      </c>
      <c r="J117" s="13"/>
      <c r="K117" s="13"/>
      <c r="L117" s="13"/>
      <c r="M117" s="13" t="s">
        <v>25</v>
      </c>
      <c r="N117" s="14" t="s">
        <v>402</v>
      </c>
      <c r="O117" s="24">
        <f t="shared" si="8"/>
        <v>1</v>
      </c>
      <c r="P117" s="13"/>
    </row>
  </sheetData>
  <sortState ref="A6:P113">
    <sortCondition ref="C6:C113"/>
  </sortState>
  <mergeCells count="18">
    <mergeCell ref="A1:P1"/>
    <mergeCell ref="I2:P2"/>
    <mergeCell ref="H3:L3"/>
    <mergeCell ref="A6:P6"/>
    <mergeCell ref="A52:P52"/>
    <mergeCell ref="A58:P58"/>
    <mergeCell ref="A111:P111"/>
    <mergeCell ref="A3:A4"/>
    <mergeCell ref="B3:B4"/>
    <mergeCell ref="C3:C4"/>
    <mergeCell ref="D3:D4"/>
    <mergeCell ref="E3:E4"/>
    <mergeCell ref="F3:F4"/>
    <mergeCell ref="G3:G4"/>
    <mergeCell ref="M3:M4"/>
    <mergeCell ref="N3:N4"/>
    <mergeCell ref="O3:O4"/>
    <mergeCell ref="P3:P4"/>
  </mergeCells>
  <dataValidations count="1">
    <dataValidation type="list" allowBlank="1" showInputMessage="1" showErrorMessage="1" sqref="C7:C117">
      <formula1>"产业发展,巩固三保障成果,乡村建设行动,项目管理费,其他"</formula1>
    </dataValidation>
  </dataValidations>
  <pageMargins left="0.629861111111111" right="0.550694444444444" top="0.511805555555556" bottom="0.472222222222222" header="0.5" footer="0.196527777777778"/>
  <pageSetup paperSize="9" scale="75" orientation="landscape" horizontalDpi="1200" verticalDpi="12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2019-01-10T17:08:00Z</dcterms:created>
  <dcterms:modified xsi:type="dcterms:W3CDTF">2025-09-08T01:30:01Z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AA118231FAC84852B2F1E3B8A05E492A</vt:lpwstr>
  </property>
</Properties>
</file>